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7740" activeTab="3"/>
  </bookViews>
  <sheets>
    <sheet name="Delivery" sheetId="1" r:id="rId1"/>
    <sheet name="Distribution" sheetId="2" r:id="rId2"/>
    <sheet name="Chart1" sheetId="4" r:id="rId3"/>
    <sheet name="Chart2" sheetId="5" r:id="rId4"/>
    <sheet name="Sheet3" sheetId="3" r:id="rId5"/>
  </sheets>
  <calcPr calcId="145621"/>
  <oleSize ref="A1"/>
</workbook>
</file>

<file path=xl/comments1.xml><?xml version="1.0" encoding="utf-8"?>
<comments xmlns="http://schemas.openxmlformats.org/spreadsheetml/2006/main">
  <authors>
    <author>Motluk, Stephen (ENERGY)</author>
  </authors>
  <commentList>
    <comment ref="E1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unavailable by service area</t>
        </r>
      </text>
    </comment>
    <comment ref="E2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unavailable by service area</t>
        </r>
      </text>
    </comment>
    <comment ref="E3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unavailable by service area</t>
        </r>
      </text>
    </comment>
    <comment ref="B4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$2.23 monthly charge for ice storm costs expires on Oct 31, 2016. </t>
        </r>
      </text>
    </comment>
    <comment ref="B4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Not including 0.26 rider ending June 20, 2016</t>
        </r>
      </text>
    </comment>
    <comment ref="H5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Class may be eliminated</t>
        </r>
      </text>
    </comment>
    <comment ref="E63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unavailable by service area</t>
        </r>
      </text>
    </comment>
  </commentList>
</comments>
</file>

<file path=xl/comments2.xml><?xml version="1.0" encoding="utf-8"?>
<comments xmlns="http://schemas.openxmlformats.org/spreadsheetml/2006/main">
  <authors>
    <author>Motluk, Stephen (ENERGY)</author>
  </authors>
  <commentList>
    <comment ref="D1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All CNP
</t>
        </r>
      </text>
    </comment>
    <comment ref="U1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unavailable by service area</t>
        </r>
      </text>
    </comment>
    <comment ref="D2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unavailable by service area</t>
        </r>
      </text>
    </comment>
    <comment ref="D2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unavailable by service area</t>
        </r>
      </text>
    </comment>
    <comment ref="P2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unavailable by service area</t>
        </r>
      </text>
    </comment>
    <comment ref="B3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$2.23 monthly charge for ice storm costs expires on Oct 31, 2016. </t>
        </r>
      </text>
    </comment>
    <comment ref="B3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Not including 0.26 rider ending June 20, 2016</t>
        </r>
      </text>
    </comment>
    <comment ref="D47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unavailable by service area</t>
        </r>
      </text>
    </comment>
    <comment ref="D4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unavailable by service area</t>
        </r>
      </text>
    </comment>
    <comment ref="U5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unavailable by service area</t>
        </r>
      </text>
    </comment>
    <comment ref="P5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unavailable by service area</t>
        </r>
      </text>
    </comment>
    <comment ref="P64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All CNP
</t>
        </r>
      </text>
    </comment>
    <comment ref="U6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unavailable by service area</t>
        </r>
      </text>
    </comment>
    <comment ref="U68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All CNP
</t>
        </r>
      </text>
    </comment>
    <comment ref="P6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unavailable by service area</t>
        </r>
      </text>
    </comment>
    <comment ref="U69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2014</t>
        </r>
      </text>
    </comment>
    <comment ref="U72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unavailable by service area</t>
        </r>
      </text>
    </comment>
    <comment ref="P75" authorId="0">
      <text>
        <r>
          <rPr>
            <b/>
            <sz val="9"/>
            <color indexed="81"/>
            <rFont val="Tahoma"/>
            <family val="2"/>
          </rPr>
          <t>Motluk, Stephen (ENERGY):</t>
        </r>
        <r>
          <rPr>
            <sz val="9"/>
            <color indexed="81"/>
            <rFont val="Tahoma"/>
            <family val="2"/>
          </rPr>
          <t xml:space="preserve">
unavailable by service area</t>
        </r>
      </text>
    </comment>
  </commentList>
</comments>
</file>

<file path=xl/sharedStrings.xml><?xml version="1.0" encoding="utf-8"?>
<sst xmlns="http://schemas.openxmlformats.org/spreadsheetml/2006/main" count="496" uniqueCount="224">
  <si>
    <t>LDC</t>
  </si>
  <si>
    <t>Fixed Charge</t>
  </si>
  <si>
    <t>$/kWh Charge</t>
  </si>
  <si>
    <t>Delivery Cost at 750kWh</t>
  </si>
  <si>
    <t>Delivery Cost at Average Consumption</t>
  </si>
  <si>
    <t>Ratio of fixed:variable charges at average consumption</t>
  </si>
  <si>
    <t>Date LDC moves to fixed distribution rates</t>
  </si>
  <si>
    <t>Algoma Power (non-farm, R1 residential)</t>
  </si>
  <si>
    <t>Atikokan Hydro</t>
  </si>
  <si>
    <t>Bluewater Power</t>
  </si>
  <si>
    <t>Brantford Power</t>
  </si>
  <si>
    <t>Burlington Hydro Inc.</t>
  </si>
  <si>
    <t>Energy+</t>
  </si>
  <si>
    <t>Cambridge and N. Dumfries</t>
  </si>
  <si>
    <t>Brant County Power</t>
  </si>
  <si>
    <t>Canadian Niagara Power Inc.</t>
  </si>
  <si>
    <t>Eastern Ontario Power</t>
  </si>
  <si>
    <t>Fort Erie</t>
  </si>
  <si>
    <t>Port Colborne</t>
  </si>
  <si>
    <t>Centre Wellington</t>
  </si>
  <si>
    <t>Chapleau PUC</t>
  </si>
  <si>
    <t>COLLUS PowerStream</t>
  </si>
  <si>
    <t>Coop Hydro Embrun</t>
  </si>
  <si>
    <t>ELK Energy</t>
  </si>
  <si>
    <t>Alectra</t>
  </si>
  <si>
    <t>Hydro One Brampton</t>
  </si>
  <si>
    <t>Enersource Hydro</t>
  </si>
  <si>
    <t>Horizon Utilities</t>
  </si>
  <si>
    <t xml:space="preserve">Powerstream </t>
  </si>
  <si>
    <t>Entegrus</t>
  </si>
  <si>
    <t>Chatham-Kent</t>
  </si>
  <si>
    <t>Middlesex</t>
  </si>
  <si>
    <t>Dutton</t>
  </si>
  <si>
    <t>Newbury</t>
  </si>
  <si>
    <t>EnWin</t>
  </si>
  <si>
    <t>Erie Thames Powerlines</t>
  </si>
  <si>
    <t xml:space="preserve">Erie Thames </t>
  </si>
  <si>
    <t>Clinton</t>
  </si>
  <si>
    <t>Espanola Regional Hydro</t>
  </si>
  <si>
    <t>Essex Powerlines</t>
  </si>
  <si>
    <t>Festival Hydro</t>
  </si>
  <si>
    <t>Fort Frances Power</t>
  </si>
  <si>
    <t>Greater Sudbury Hydro</t>
  </si>
  <si>
    <t>Grimsby Power</t>
  </si>
  <si>
    <t>Guelph Hydro</t>
  </si>
  <si>
    <t>Halton Hills Hydro</t>
  </si>
  <si>
    <t>Hearst Power</t>
  </si>
  <si>
    <t>Hydro 2000</t>
  </si>
  <si>
    <t>Hydro Hawkesbury</t>
  </si>
  <si>
    <t>Hydro One Networks</t>
  </si>
  <si>
    <t>R1 – Medium Density</t>
  </si>
  <si>
    <t xml:space="preserve">Residential - Seasonal </t>
  </si>
  <si>
    <t>Residential Urban High Density (UR)</t>
  </si>
  <si>
    <t xml:space="preserve">Hydro One - Haldimand </t>
  </si>
  <si>
    <t>Norfolk Power</t>
  </si>
  <si>
    <t>Woodstock Hydro</t>
  </si>
  <si>
    <t>Hydro Ottawa</t>
  </si>
  <si>
    <t>InnPower</t>
  </si>
  <si>
    <t>Kenora Hydro</t>
  </si>
  <si>
    <t>Kingston Hydro</t>
  </si>
  <si>
    <t>Kitchener Wilmot Hydro</t>
  </si>
  <si>
    <t>Lakefront Utilities</t>
  </si>
  <si>
    <t>Lakeland Power</t>
  </si>
  <si>
    <t>Parry Sound</t>
  </si>
  <si>
    <t>London Hydro</t>
  </si>
  <si>
    <t>Midland Power</t>
  </si>
  <si>
    <t>Milton Hydro</t>
  </si>
  <si>
    <t>Newmarket-Tay Power</t>
  </si>
  <si>
    <t>Niagara On The Lake Hydro</t>
  </si>
  <si>
    <t>Niagara Peninsula</t>
  </si>
  <si>
    <t>North Bay Hydro</t>
  </si>
  <si>
    <t>Northern Ontario Wires</t>
  </si>
  <si>
    <t>Oakville Hydro</t>
  </si>
  <si>
    <t>Orangeville Hydro</t>
  </si>
  <si>
    <t>Orillia Power</t>
  </si>
  <si>
    <t>Oshawa PUC</t>
  </si>
  <si>
    <t>Ottawa River Power</t>
  </si>
  <si>
    <t>Peterborough Distribution</t>
  </si>
  <si>
    <t>PUC Distribution</t>
  </si>
  <si>
    <t>Renfrew Hydro</t>
  </si>
  <si>
    <t>Rideau St. Lawrence</t>
  </si>
  <si>
    <t>Sioux Lookout</t>
  </si>
  <si>
    <t>St. Thomas Energy</t>
  </si>
  <si>
    <t>Thunder Bay Hydro</t>
  </si>
  <si>
    <t>Tillsonburg Hydro</t>
  </si>
  <si>
    <t>Toronto Hydro</t>
  </si>
  <si>
    <t>Veridian Connections</t>
  </si>
  <si>
    <t>Wasaga Distribution</t>
  </si>
  <si>
    <t>Waterloo North Hydro</t>
  </si>
  <si>
    <t>Welland Hydro</t>
  </si>
  <si>
    <t>Wellington North Power</t>
  </si>
  <si>
    <t>West Coast Huron</t>
  </si>
  <si>
    <t>Westario</t>
  </si>
  <si>
    <t>Whitby Hydro</t>
  </si>
  <si>
    <t>2017 Rates</t>
  </si>
  <si>
    <r>
      <t xml:space="preserve">R2 – Low Density </t>
    </r>
    <r>
      <rPr>
        <b/>
        <sz val="8"/>
        <color theme="1"/>
        <rFont val="Calibri"/>
        <family val="2"/>
        <scheme val="minor"/>
      </rPr>
      <t>(incl. 60.50 RRRP)</t>
    </r>
  </si>
  <si>
    <r>
      <t xml:space="preserve">Lakeland </t>
    </r>
    <r>
      <rPr>
        <b/>
        <sz val="8"/>
        <color theme="1"/>
        <rFont val="Calibri"/>
        <family val="2"/>
        <scheme val="minor"/>
      </rPr>
      <t>(Eff. May 2017)</t>
    </r>
  </si>
  <si>
    <t>2016 Rates</t>
  </si>
  <si>
    <t>2015 Rates</t>
  </si>
  <si>
    <t>Average Residential Consumption (2015)</t>
  </si>
  <si>
    <t>N/A</t>
  </si>
  <si>
    <t>Residential Fixed and Variable Distribution, Delivery and Consumption</t>
  </si>
  <si>
    <t>Algoma Power</t>
  </si>
  <si>
    <t>Dx Charge at Average</t>
  </si>
  <si>
    <t>Canadian Niagara-Fort Erie</t>
  </si>
  <si>
    <t>Entegrus-Chatham-Kent</t>
  </si>
  <si>
    <t>Hydro One R1</t>
  </si>
  <si>
    <t xml:space="preserve">Hydro One R2 </t>
  </si>
  <si>
    <t>Hydro One UR</t>
  </si>
  <si>
    <t>Sorted</t>
  </si>
  <si>
    <t>Average Res Dx Revenue (Monthly) (2015)</t>
  </si>
  <si>
    <t>Algoma Power Inc.</t>
  </si>
  <si>
    <t>Atikokan Hydro Inc.</t>
  </si>
  <si>
    <t>Bluewater Power Distribution Corporation</t>
  </si>
  <si>
    <t>Brant County Power Inc.</t>
  </si>
  <si>
    <t>Brantford Power Inc.</t>
  </si>
  <si>
    <t>Cambridge and North Dumfries Hydro Inc.</t>
  </si>
  <si>
    <t>Centre Wellington Hydro Ltd.</t>
  </si>
  <si>
    <t>Chapleau Public Utilities Corporation</t>
  </si>
  <si>
    <t>COLLUS PowerStream Corp.</t>
  </si>
  <si>
    <t>Cooperative Hydro Embrun Inc.</t>
  </si>
  <si>
    <t>E.L.K. Energy Inc.</t>
  </si>
  <si>
    <t>Enersource Hydro Mississauga Inc.</t>
  </si>
  <si>
    <t>Entegrus Powerlines Inc.</t>
  </si>
  <si>
    <t>EnWin Utilities Ltd.</t>
  </si>
  <si>
    <t>Erie Thames Powerlines Corporation</t>
  </si>
  <si>
    <t>Espanola Regional Hydro Distribution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</si>
  <si>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</si>
  <si>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</si>
  <si>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</si>
  <si>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</si>
  <si>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</si>
  <si>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Guelph Hydro Electric Systems Inc.</t>
  </si>
  <si>
    <t>Haldimand County Hydro Inc.</t>
  </si>
  <si>
    <t>Halton Hills Hydro Inc.</t>
  </si>
  <si>
    <t>Hearst Power Distribution Company Limited</t>
  </si>
  <si>
    <t>Horizon Utilities Corporation</t>
  </si>
  <si>
    <t>Hydro 2000 Inc.</t>
  </si>
  <si>
    <t>Hydro Hawkesbury Inc.</t>
  </si>
  <si>
    <t>Hydro One Brampton Networks Inc.</t>
  </si>
  <si>
    <t>Hydro One Networks Inc.</t>
  </si>
  <si>
    <t>Hydro Ottawa Limited</t>
  </si>
  <si>
    <t>Innpower Corporation</t>
  </si>
  <si>
    <t>Kenora Hydro Electric Corporation Ltd.</t>
  </si>
  <si>
    <t>Kitchener-Wilmot Hydro Inc.</t>
  </si>
  <si>
    <t>Lakefront Utilities Inc.</t>
  </si>
  <si>
    <t>Lakeland Power Distribution Ltd.</t>
  </si>
  <si>
    <t>London Hydro Inc.</t>
  </si>
  <si>
    <t>Midland Power Utility Corporation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</si>
  <si>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</si>
  <si>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</si>
  <si>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</si>
  <si>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</si>
  <si>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</si>
  <si>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</si>
  <si>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</si>
  <si>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</si>
  <si>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</si>
  <si>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</si>
  <si>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</si>
  <si>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Peterborough Distribution Incorporated</t>
  </si>
  <si>
    <t>PowerStream Inc.</t>
  </si>
  <si>
    <t>PUC Distribution Inc.</t>
  </si>
  <si>
    <t>Renfrew Hydro Inc.</t>
  </si>
  <si>
    <t>Rideau St. Lawrence Distribution Inc.</t>
  </si>
  <si>
    <t>Sioux Lookout Hydro Inc.</t>
  </si>
  <si>
    <t>St. Thomas Energy Inc.</t>
  </si>
  <si>
    <t>Thunder Bay Hydro Electricity Distribution Inc.</t>
  </si>
  <si>
    <t>Tillsonburg Hydro Inc.</t>
  </si>
  <si>
    <t>Toronto Hydro-Electric System Limited</t>
  </si>
  <si>
    <t>Veridian Connections Inc.</t>
  </si>
  <si>
    <t>Wasaga Distribution Inc.</t>
  </si>
  <si>
    <t>Waterloo North Hydro Inc.</t>
  </si>
  <si>
    <t>Welland Hydro-Electric System Corp.</t>
  </si>
  <si>
    <t>Wellington North Power Inc.</t>
  </si>
  <si>
    <t>West Coast Huron Energy Inc.</t>
  </si>
  <si>
    <t>Westario Power Inc.</t>
  </si>
  <si>
    <t>Whitby Hydro Electric Corporation</t>
  </si>
  <si>
    <t>Woodstock Hydro Services Inc.</t>
  </si>
  <si>
    <t>Yearbook</t>
  </si>
  <si>
    <t>OEB Fully Fixed @ 2017</t>
  </si>
  <si>
    <t>Customers (from OEB)</t>
  </si>
  <si>
    <t>Energy Plus Inc. - Brant County</t>
  </si>
  <si>
    <t>Energy Plus Inc. - Cambridge and North Dumfries</t>
  </si>
  <si>
    <t>COLLUS Power Corporation</t>
  </si>
  <si>
    <t>ENWIN Utilities Ltd.</t>
  </si>
  <si>
    <t>Grimsby Power Inc.</t>
  </si>
  <si>
    <t>Kingston Hydro Corporation</t>
  </si>
  <si>
    <t>Milton Hydro Distribution inc.</t>
  </si>
  <si>
    <t>Newmarket - Tay Power Distribution Ltd. - Newmarket</t>
  </si>
  <si>
    <t>Norfolk Power Distribution Inc.</t>
  </si>
  <si>
    <t>Lakeland Power Distribution Ltd. - Parry Sound Service Territory</t>
  </si>
  <si>
    <t>Hydro One Networks Inc. - Residential - Medium Density (R1)</t>
  </si>
  <si>
    <t>Hydro One Networks Inc. - Residential - Year-round Urban Density (UR)</t>
  </si>
  <si>
    <t>Hydro One Networks Inc. - Residential - Year-round Low Density(R2)**</t>
  </si>
  <si>
    <t>Average Consumption (2015 Yearbook)</t>
  </si>
  <si>
    <t>Innpower</t>
  </si>
  <si>
    <t>Canadian Niagara Power</t>
  </si>
  <si>
    <t xml:space="preserve">West Coast Huron </t>
  </si>
  <si>
    <t xml:space="preserve">Hydro 2000 </t>
  </si>
  <si>
    <t xml:space="preserve">Niagara Peninsula </t>
  </si>
  <si>
    <t>Coop Embrun</t>
  </si>
  <si>
    <t xml:space="preserve">PowerStream </t>
  </si>
  <si>
    <t xml:space="preserve">Essex Powerlines </t>
  </si>
  <si>
    <t xml:space="preserve">Westario </t>
  </si>
  <si>
    <t xml:space="preserve">Greater Sudbury Hydro </t>
  </si>
  <si>
    <t xml:space="preserve">ENWIN </t>
  </si>
  <si>
    <t xml:space="preserve">Halton Hills Hydro </t>
  </si>
  <si>
    <t xml:space="preserve">Centre Wellington </t>
  </si>
  <si>
    <t xml:space="preserve">Hydro Ottawa </t>
  </si>
  <si>
    <t xml:space="preserve">London Hydro </t>
  </si>
  <si>
    <t xml:space="preserve">Entegrus Powerlines </t>
  </si>
  <si>
    <t xml:space="preserve">Hydro One Brampton </t>
  </si>
  <si>
    <t xml:space="preserve">Kingston Hydro </t>
  </si>
  <si>
    <t xml:space="preserve">Ottawa River Power </t>
  </si>
  <si>
    <t xml:space="preserve">Oshawa PUC </t>
  </si>
  <si>
    <t xml:space="preserve">E.L.K. Energy </t>
  </si>
  <si>
    <t xml:space="preserve">Hydro Hawkesbury </t>
  </si>
  <si>
    <t>Kitchener-Wilmot Hydro</t>
  </si>
  <si>
    <t>COLLUS Powerstream</t>
  </si>
  <si>
    <t>Burlington Hydro</t>
  </si>
  <si>
    <t>Newmarket - Tay Power</t>
  </si>
  <si>
    <t>Niagara-on-the-Lake Hydro</t>
  </si>
  <si>
    <t>Haldimand County Hydro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</si>
</sst>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164" formatCode="&quot;$&quot;#,##0.00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indent="2"/>
    </xf>
    <xf numFmtId="0" fontId="0" fillId="2" borderId="0" xfId="0" applyFill="1"/>
    <xf numFmtId="8" fontId="0" fillId="2" borderId="0" xfId="0" applyNumberFormat="1" applyFill="1"/>
    <xf numFmtId="164" fontId="0" fillId="0" borderId="0" xfId="0" applyNumberFormat="1"/>
    <xf numFmtId="0" fontId="0" fillId="3" borderId="0" xfId="0" applyFill="1"/>
    <xf numFmtId="0" fontId="0" fillId="2" borderId="0" xfId="0" applyFill="1"/>
    <xf numFmtId="164" fontId="0" fillId="3" borderId="0" xfId="0" applyNumberFormat="1" applyFill="1"/>
    <xf numFmtId="164" fontId="0" fillId="2" borderId="0" xfId="0" applyNumberFormat="1" applyFill="1"/>
    <xf numFmtId="0" fontId="0" fillId="4" borderId="0" xfId="0" applyFill="1"/>
    <xf numFmtId="8" fontId="0" fillId="4" borderId="0" xfId="0" applyNumberFormat="1" applyFill="1"/>
    <xf numFmtId="8" fontId="0" fillId="3" borderId="0" xfId="0" applyNumberFormat="1" applyFill="1"/>
    <xf numFmtId="8" fontId="0" fillId="5" borderId="0" xfId="0" applyNumberFormat="1" applyFill="1"/>
    <xf numFmtId="0" fontId="0" fillId="5" borderId="0" xfId="0" applyFill="1"/>
    <xf numFmtId="1" fontId="0" fillId="0" borderId="0" xfId="0" applyNumberFormat="1"/>
    <xf numFmtId="1" fontId="0" fillId="0" borderId="0" xfId="0" applyNumberFormat="1" applyAlignment="1">
      <alignment horizontal="right"/>
    </xf>
    <xf numFmtId="164" fontId="0" fillId="4" borderId="0" xfId="0" applyNumberFormat="1" applyFill="1"/>
    <xf numFmtId="164" fontId="0" fillId="5" borderId="0" xfId="0" applyNumberFormat="1" applyFill="1"/>
    <xf numFmtId="164" fontId="0" fillId="2" borderId="0" xfId="0" applyNumberFormat="1" applyFill="1" applyAlignment="1">
      <alignment horizontal="right"/>
    </xf>
    <xf numFmtId="0" fontId="0" fillId="0" borderId="0" xfId="0"/>
    <xf numFmtId="0" fontId="0" fillId="3" borderId="0" xfId="0" applyFill="1"/>
    <xf numFmtId="165" fontId="0" fillId="0" borderId="0" xfId="1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right" wrapText="1"/>
    </xf>
    <xf numFmtId="0" fontId="0" fillId="6" borderId="0" xfId="0" applyFill="1"/>
    <xf numFmtId="164" fontId="7" fillId="6" borderId="0" xfId="0" applyNumberFormat="1" applyFont="1" applyFill="1"/>
    <xf numFmtId="0" fontId="6" fillId="6" borderId="0" xfId="0" applyFont="1" applyFill="1"/>
    <xf numFmtId="0" fontId="0" fillId="0" borderId="0" xfId="0" applyFill="1"/>
    <xf numFmtId="0" fontId="0" fillId="0" borderId="0" xfId="0" applyFill="1" applyAlignment="1">
      <alignment horizontal="right" vertical="center" wrapText="1"/>
    </xf>
    <xf numFmtId="164" fontId="0" fillId="0" borderId="0" xfId="0" applyNumberFormat="1" applyFill="1"/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8" fontId="0" fillId="0" borderId="0" xfId="0" applyNumberFormat="1"/>
    <xf numFmtId="3" fontId="0" fillId="0" borderId="0" xfId="0" applyNumberFormat="1"/>
    <xf numFmtId="3" fontId="0" fillId="0" borderId="0" xfId="0" applyNumberFormat="1" applyFill="1"/>
    <xf numFmtId="0" fontId="0" fillId="7" borderId="0" xfId="0" applyFill="1"/>
    <xf numFmtId="0" fontId="0" fillId="7" borderId="0" xfId="0" applyFill="1" applyAlignment="1">
      <alignment wrapText="1"/>
    </xf>
    <xf numFmtId="1" fontId="0" fillId="7" borderId="0" xfId="0" applyNumberFormat="1" applyFill="1"/>
    <xf numFmtId="164" fontId="0" fillId="8" borderId="0" xfId="0" applyNumberFormat="1" applyFill="1"/>
    <xf numFmtId="3" fontId="0" fillId="8" borderId="0" xfId="0" applyNumberFormat="1" applyFill="1"/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3.xml"/><Relationship Id="rId4" Type="http://schemas.openxmlformats.org/officeDocument/2006/relationships/chartsheet" Target="chartsheets/sheet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Monthly Residential Distribution Bill at LDC</a:t>
            </a:r>
            <a:r>
              <a:rPr lang="en-CA" baseline="0"/>
              <a:t> Residential Monthly Average Consumption:</a:t>
            </a:r>
          </a:p>
          <a:p>
            <a:pPr>
              <a:defRPr/>
            </a:pPr>
            <a:r>
              <a:rPr lang="en-CA" baseline="0"/>
              <a:t>Proxy for Monthly Fully Fixed Distribution Rate  </a:t>
            </a:r>
            <a:endParaRPr lang="en-CA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2013496356251389E-2"/>
          <c:y val="8.6012448199548452E-2"/>
          <c:w val="0.93626819336872813"/>
          <c:h val="0.7368662126830033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3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4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5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6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7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8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9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1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2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3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14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5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6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7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18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9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20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21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2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3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4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25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6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7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8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9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0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31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32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3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4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5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36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37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38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9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40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4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42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43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44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45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46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47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48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49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5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51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52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53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54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55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56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57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58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59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60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6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62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63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64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65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66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67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68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69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7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7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72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73"/>
            <c:invertIfNegative val="0"/>
            <c:bubble3D val="0"/>
            <c:spPr>
              <a:solidFill>
                <a:srgbClr val="FF0000"/>
              </a:solidFill>
            </c:spPr>
          </c:dPt>
          <c:cat>
            <c:strRef>
              <c:f>Distribution!$N$5:$N$78</c:f>
              <c:strCache>
                <c:ptCount val="74"/>
                <c:pt idx="0">
                  <c:v>ELK Energy</c:v>
                </c:pt>
                <c:pt idx="1">
                  <c:v>Hydro Hawkesbury</c:v>
                </c:pt>
                <c:pt idx="2">
                  <c:v>Thunder Bay Hydro</c:v>
                </c:pt>
                <c:pt idx="3">
                  <c:v>Hydro One Brampton</c:v>
                </c:pt>
                <c:pt idx="4">
                  <c:v>North Bay Hydro</c:v>
                </c:pt>
                <c:pt idx="5">
                  <c:v>Kitchener Wilmot Hydro</c:v>
                </c:pt>
                <c:pt idx="6">
                  <c:v>Brantford Power</c:v>
                </c:pt>
                <c:pt idx="7">
                  <c:v>Renfrew Hydro</c:v>
                </c:pt>
                <c:pt idx="8">
                  <c:v>Wasaga Distribution</c:v>
                </c:pt>
                <c:pt idx="9">
                  <c:v>Ottawa River Power</c:v>
                </c:pt>
                <c:pt idx="10">
                  <c:v>Oshawa PUC</c:v>
                </c:pt>
                <c:pt idx="11">
                  <c:v>Enersource Hydro</c:v>
                </c:pt>
                <c:pt idx="12">
                  <c:v>Cambridge and N. Dumfries</c:v>
                </c:pt>
                <c:pt idx="13">
                  <c:v>London Hydro</c:v>
                </c:pt>
                <c:pt idx="14">
                  <c:v>Peterborough Distribution</c:v>
                </c:pt>
                <c:pt idx="15">
                  <c:v>Essex Powerlines</c:v>
                </c:pt>
                <c:pt idx="16">
                  <c:v>Lakefront Utilities</c:v>
                </c:pt>
                <c:pt idx="17">
                  <c:v>Welland Hydro</c:v>
                </c:pt>
                <c:pt idx="18">
                  <c:v>Greater Sudbury Hydro</c:v>
                </c:pt>
                <c:pt idx="19">
                  <c:v>Hydro Ottawa</c:v>
                </c:pt>
                <c:pt idx="20">
                  <c:v>Entegrus-Chatham-Kent</c:v>
                </c:pt>
                <c:pt idx="21">
                  <c:v>Orillia Power</c:v>
                </c:pt>
                <c:pt idx="22">
                  <c:v>Burlington Hydro Inc.</c:v>
                </c:pt>
                <c:pt idx="23">
                  <c:v>Orangeville Hydro</c:v>
                </c:pt>
                <c:pt idx="24">
                  <c:v>EnWin</c:v>
                </c:pt>
                <c:pt idx="25">
                  <c:v>PUC Distribution</c:v>
                </c:pt>
                <c:pt idx="26">
                  <c:v>Niagara On The Lake Hydro</c:v>
                </c:pt>
                <c:pt idx="27">
                  <c:v>COLLUS PowerStream</c:v>
                </c:pt>
                <c:pt idx="28">
                  <c:v>Veridian Connections</c:v>
                </c:pt>
                <c:pt idx="29">
                  <c:v>Newmarket-Tay Power</c:v>
                </c:pt>
                <c:pt idx="30">
                  <c:v>Centre Wellington</c:v>
                </c:pt>
                <c:pt idx="31">
                  <c:v>St. Thomas Energy</c:v>
                </c:pt>
                <c:pt idx="32">
                  <c:v>Hydro One - Haldimand </c:v>
                </c:pt>
                <c:pt idx="33">
                  <c:v>Rideau St. Lawrence</c:v>
                </c:pt>
                <c:pt idx="34">
                  <c:v>Guelph Hydro</c:v>
                </c:pt>
                <c:pt idx="35">
                  <c:v>Horizon Utilities</c:v>
                </c:pt>
                <c:pt idx="36">
                  <c:v>Milton Hydro</c:v>
                </c:pt>
                <c:pt idx="37">
                  <c:v>Festival Hydro</c:v>
                </c:pt>
                <c:pt idx="38">
                  <c:v>Tillsonburg Hydro</c:v>
                </c:pt>
                <c:pt idx="39">
                  <c:v>Grimsby Power</c:v>
                </c:pt>
                <c:pt idx="40">
                  <c:v>Powerstream </c:v>
                </c:pt>
                <c:pt idx="41">
                  <c:v>Hearst Power</c:v>
                </c:pt>
                <c:pt idx="42">
                  <c:v>Woodstock Hydro</c:v>
                </c:pt>
                <c:pt idx="43">
                  <c:v>Kenora Hydro</c:v>
                </c:pt>
                <c:pt idx="44">
                  <c:v>Oakville Hydro</c:v>
                </c:pt>
                <c:pt idx="45">
                  <c:v>Waterloo North Hydro</c:v>
                </c:pt>
                <c:pt idx="46">
                  <c:v>Coop Hydro Embrun</c:v>
                </c:pt>
                <c:pt idx="47">
                  <c:v>Halton Hills Hydro</c:v>
                </c:pt>
                <c:pt idx="48">
                  <c:v>Westario</c:v>
                </c:pt>
                <c:pt idx="49">
                  <c:v>Bluewater Power</c:v>
                </c:pt>
                <c:pt idx="50">
                  <c:v>Whitby Hydro</c:v>
                </c:pt>
                <c:pt idx="51">
                  <c:v>Midland Power</c:v>
                </c:pt>
                <c:pt idx="52">
                  <c:v>Niagara Peninsula</c:v>
                </c:pt>
                <c:pt idx="53">
                  <c:v>Erie Thames </c:v>
                </c:pt>
                <c:pt idx="54">
                  <c:v>Kingston Hydro</c:v>
                </c:pt>
                <c:pt idx="55">
                  <c:v>Fort Frances Power</c:v>
                </c:pt>
                <c:pt idx="56">
                  <c:v>Hydro One UR</c:v>
                </c:pt>
                <c:pt idx="57">
                  <c:v>Brant County Power</c:v>
                </c:pt>
                <c:pt idx="58">
                  <c:v>West Coast Huron</c:v>
                </c:pt>
                <c:pt idx="59">
                  <c:v>Canadian Niagara-Fort Erie</c:v>
                </c:pt>
                <c:pt idx="60">
                  <c:v>Toronto Hydro</c:v>
                </c:pt>
                <c:pt idx="61">
                  <c:v>Chapleau PUC</c:v>
                </c:pt>
                <c:pt idx="62">
                  <c:v>Northern Ontario Wires</c:v>
                </c:pt>
                <c:pt idx="63">
                  <c:v>Espanola Regional Hydro</c:v>
                </c:pt>
                <c:pt idx="64">
                  <c:v>Lakeland (Eff. May 2017)</c:v>
                </c:pt>
                <c:pt idx="65">
                  <c:v>Wellington North Power</c:v>
                </c:pt>
                <c:pt idx="66">
                  <c:v>Hydro 2000</c:v>
                </c:pt>
                <c:pt idx="67">
                  <c:v>InnPower</c:v>
                </c:pt>
                <c:pt idx="68">
                  <c:v>Sioux Lookout</c:v>
                </c:pt>
                <c:pt idx="69">
                  <c:v>Atikokan Hydro</c:v>
                </c:pt>
                <c:pt idx="70">
                  <c:v>Parry Sound</c:v>
                </c:pt>
                <c:pt idx="71">
                  <c:v>Algoma Power</c:v>
                </c:pt>
                <c:pt idx="72">
                  <c:v>Hydro One R1</c:v>
                </c:pt>
                <c:pt idx="73">
                  <c:v>Hydro One R2 </c:v>
                </c:pt>
              </c:strCache>
            </c:strRef>
          </c:cat>
          <c:val>
            <c:numRef>
              <c:f>Distribution!$O$5:$O$78</c:f>
              <c:numCache>
                <c:formatCode>"$"#,##0.00</c:formatCode>
                <c:ptCount val="74"/>
                <c:pt idx="0">
                  <c:v>15.522751</c:v>
                </c:pt>
                <c:pt idx="1">
                  <c:v>17.667386</c:v>
                </c:pt>
                <c:pt idx="2">
                  <c:v>21.231295000000003</c:v>
                </c:pt>
                <c:pt idx="3">
                  <c:v>22.10098</c:v>
                </c:pt>
                <c:pt idx="4">
                  <c:v>22.3869881</c:v>
                </c:pt>
                <c:pt idx="5">
                  <c:v>22.750391999999998</c:v>
                </c:pt>
                <c:pt idx="6">
                  <c:v>22.955636000000002</c:v>
                </c:pt>
                <c:pt idx="7">
                  <c:v>23.242370000000001</c:v>
                </c:pt>
                <c:pt idx="8">
                  <c:v>23.557036</c:v>
                </c:pt>
                <c:pt idx="9">
                  <c:v>23.909408999999997</c:v>
                </c:pt>
                <c:pt idx="10">
                  <c:v>23.994115000000001</c:v>
                </c:pt>
                <c:pt idx="11">
                  <c:v>24.165952000000001</c:v>
                </c:pt>
                <c:pt idx="12">
                  <c:v>24.181408000000001</c:v>
                </c:pt>
                <c:pt idx="13">
                  <c:v>24.199824</c:v>
                </c:pt>
                <c:pt idx="14">
                  <c:v>24.624735999999999</c:v>
                </c:pt>
                <c:pt idx="15">
                  <c:v>25.182657000000003</c:v>
                </c:pt>
                <c:pt idx="16">
                  <c:v>25.252242000000003</c:v>
                </c:pt>
                <c:pt idx="17">
                  <c:v>25.510054</c:v>
                </c:pt>
                <c:pt idx="18">
                  <c:v>25.639113999999999</c:v>
                </c:pt>
                <c:pt idx="19">
                  <c:v>25.6416304</c:v>
                </c:pt>
                <c:pt idx="20">
                  <c:v>25.996503000000001</c:v>
                </c:pt>
                <c:pt idx="21">
                  <c:v>26.002321999999999</c:v>
                </c:pt>
                <c:pt idx="22">
                  <c:v>26.136609999999997</c:v>
                </c:pt>
                <c:pt idx="23">
                  <c:v>26.152449999999998</c:v>
                </c:pt>
                <c:pt idx="24">
                  <c:v>26.179234000000001</c:v>
                </c:pt>
                <c:pt idx="25">
                  <c:v>26.221240999999999</c:v>
                </c:pt>
                <c:pt idx="26">
                  <c:v>26.278872</c:v>
                </c:pt>
                <c:pt idx="27">
                  <c:v>26.306967999999998</c:v>
                </c:pt>
                <c:pt idx="28">
                  <c:v>26.859648</c:v>
                </c:pt>
                <c:pt idx="29">
                  <c:v>26.871527</c:v>
                </c:pt>
                <c:pt idx="30">
                  <c:v>27.151567999999997</c:v>
                </c:pt>
                <c:pt idx="31">
                  <c:v>27.291734999999999</c:v>
                </c:pt>
                <c:pt idx="32">
                  <c:v>27.61476</c:v>
                </c:pt>
                <c:pt idx="33">
                  <c:v>27.682905999999999</c:v>
                </c:pt>
                <c:pt idx="34">
                  <c:v>27.846229999999998</c:v>
                </c:pt>
                <c:pt idx="35">
                  <c:v>27.898862399999999</c:v>
                </c:pt>
                <c:pt idx="36">
                  <c:v>28.15774</c:v>
                </c:pt>
                <c:pt idx="37">
                  <c:v>28.309887999999997</c:v>
                </c:pt>
                <c:pt idx="38">
                  <c:v>28.381171000000002</c:v>
                </c:pt>
                <c:pt idx="39">
                  <c:v>28.928238999999998</c:v>
                </c:pt>
                <c:pt idx="40">
                  <c:v>29.20607</c:v>
                </c:pt>
                <c:pt idx="41">
                  <c:v>29.359771000000002</c:v>
                </c:pt>
                <c:pt idx="42">
                  <c:v>29.530900000000003</c:v>
                </c:pt>
                <c:pt idx="43">
                  <c:v>29.925667000000001</c:v>
                </c:pt>
                <c:pt idx="44">
                  <c:v>29.982921000000001</c:v>
                </c:pt>
                <c:pt idx="45">
                  <c:v>30.279899999999998</c:v>
                </c:pt>
                <c:pt idx="46">
                  <c:v>30.373989999999999</c:v>
                </c:pt>
                <c:pt idx="47">
                  <c:v>30.699840000000002</c:v>
                </c:pt>
                <c:pt idx="48">
                  <c:v>31.365631999999998</c:v>
                </c:pt>
                <c:pt idx="49">
                  <c:v>31.380248000000002</c:v>
                </c:pt>
                <c:pt idx="50">
                  <c:v>31.676282</c:v>
                </c:pt>
                <c:pt idx="51">
                  <c:v>31.7128418</c:v>
                </c:pt>
                <c:pt idx="52">
                  <c:v>31.928443000000001</c:v>
                </c:pt>
                <c:pt idx="53">
                  <c:v>31.962743000000003</c:v>
                </c:pt>
                <c:pt idx="54">
                  <c:v>33.128963999999996</c:v>
                </c:pt>
                <c:pt idx="55">
                  <c:v>33.399199000000003</c:v>
                </c:pt>
                <c:pt idx="56">
                  <c:v>33.5336</c:v>
                </c:pt>
                <c:pt idx="57">
                  <c:v>34.026108999999998</c:v>
                </c:pt>
                <c:pt idx="58">
                  <c:v>34.102007</c:v>
                </c:pt>
                <c:pt idx="59">
                  <c:v>34.341999999999999</c:v>
                </c:pt>
                <c:pt idx="60">
                  <c:v>36.103520700000004</c:v>
                </c:pt>
                <c:pt idx="61">
                  <c:v>36.307617</c:v>
                </c:pt>
                <c:pt idx="62">
                  <c:v>36.687825000000004</c:v>
                </c:pt>
                <c:pt idx="63">
                  <c:v>36.995863999999997</c:v>
                </c:pt>
                <c:pt idx="64">
                  <c:v>37.089190000000002</c:v>
                </c:pt>
                <c:pt idx="65">
                  <c:v>37.122481999999998</c:v>
                </c:pt>
                <c:pt idx="66">
                  <c:v>41.645567</c:v>
                </c:pt>
                <c:pt idx="67">
                  <c:v>42.378976000000002</c:v>
                </c:pt>
                <c:pt idx="68">
                  <c:v>43.331113999999999</c:v>
                </c:pt>
                <c:pt idx="69">
                  <c:v>44.941519999999997</c:v>
                </c:pt>
                <c:pt idx="70">
                  <c:v>49.212042999999994</c:v>
                </c:pt>
                <c:pt idx="71">
                  <c:v>49.600639000000001</c:v>
                </c:pt>
                <c:pt idx="72">
                  <c:v>57.906400000000005</c:v>
                </c:pt>
                <c:pt idx="73">
                  <c:v>71.572400000000002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036864"/>
        <c:axId val="110068096"/>
      </c:barChart>
      <c:catAx>
        <c:axId val="110036864"/>
        <c:scaling>
          <c:orientation val="minMax"/>
        </c:scaling>
        <c:delete val="0"/>
        <c:axPos val="b"/>
        <c:majorTickMark val="out"/>
        <c:minorTickMark val="none"/>
        <c:tickLblPos val="nextTo"/>
        <c:crossAx val="110068096"/>
        <c:crosses val="autoZero"/>
        <c:auto val="1"/>
        <c:lblAlgn val="ctr"/>
        <c:lblOffset val="100"/>
        <c:tickLblSkip val="1"/>
        <c:noMultiLvlLbl val="0"/>
      </c:catAx>
      <c:valAx>
        <c:axId val="110068096"/>
        <c:scaling>
          <c:orientation val="minMax"/>
        </c:scaling>
        <c:delete val="0"/>
        <c:axPos val="l"/>
        <c:numFmt formatCode="&quot;$&quot;#,##0.00" sourceLinked="1"/>
        <c:majorTickMark val="out"/>
        <c:minorTickMark val="none"/>
        <c:tickLblPos val="nextTo"/>
        <c:crossAx val="11003686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700" baseline="0"/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Monthly Residential Fixed Distribution Bill Based On 2017 Rates Either Approved or Proposed</a:t>
            </a:r>
            <a:endParaRPr lang="en-CA" baseline="0"/>
          </a:p>
          <a:p>
            <a:pPr>
              <a:defRPr/>
            </a:pPr>
            <a:r>
              <a:rPr lang="en-CA" baseline="0"/>
              <a:t>As Calculated by the OEB - Colour Coded by Average Monthly Residential Use for 2015 (Norfolk 2014))  </a:t>
            </a:r>
            <a:endParaRPr lang="en-CA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2013496356251389E-2"/>
          <c:y val="8.6012448199548452E-2"/>
          <c:w val="0.93626819336872813"/>
          <c:h val="0.7368662126830033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4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5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6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7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8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9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1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12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3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14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5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6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7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18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9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20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21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22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3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4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5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26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27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28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9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3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32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3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34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5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36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7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38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39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40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41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42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43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44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45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46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47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48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49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50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51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52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53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54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55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56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57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58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59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6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61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62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63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64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65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66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67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68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69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7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71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72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73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74"/>
            <c:invertIfNegative val="0"/>
            <c:bubble3D val="0"/>
            <c:spPr>
              <a:solidFill>
                <a:srgbClr val="FF0000"/>
              </a:solidFill>
            </c:spPr>
          </c:dPt>
          <c:cat>
            <c:strRef>
              <c:f>Distribution!$S$5:$S$79</c:f>
              <c:strCache>
                <c:ptCount val="75"/>
                <c:pt idx="0">
                  <c:v>Hydro Hawkesbury </c:v>
                </c:pt>
                <c:pt idx="1">
                  <c:v>E.L.K. Energy </c:v>
                </c:pt>
                <c:pt idx="2">
                  <c:v>Lakefront Utilities</c:v>
                </c:pt>
                <c:pt idx="3">
                  <c:v>Kitchener-Wilmot Hydro</c:v>
                </c:pt>
                <c:pt idx="4">
                  <c:v>Wasaga Distribution</c:v>
                </c:pt>
                <c:pt idx="5">
                  <c:v>Peterborough Distribution</c:v>
                </c:pt>
                <c:pt idx="6">
                  <c:v>Oshawa PUC </c:v>
                </c:pt>
                <c:pt idx="7">
                  <c:v>Brantford Power</c:v>
                </c:pt>
                <c:pt idx="8">
                  <c:v>Ottawa River Power </c:v>
                </c:pt>
                <c:pt idx="9">
                  <c:v>Enersource Hydro</c:v>
                </c:pt>
                <c:pt idx="10">
                  <c:v>Hearst Power</c:v>
                </c:pt>
                <c:pt idx="11">
                  <c:v>Kingston Hydro </c:v>
                </c:pt>
                <c:pt idx="12">
                  <c:v>Hydro One Brampton </c:v>
                </c:pt>
                <c:pt idx="13">
                  <c:v>Entegrus Powerlines </c:v>
                </c:pt>
                <c:pt idx="14">
                  <c:v>Cambridge and N. Dumfries</c:v>
                </c:pt>
                <c:pt idx="15">
                  <c:v>Renfrew Hydro</c:v>
                </c:pt>
                <c:pt idx="16">
                  <c:v>COLLUS Powerstream</c:v>
                </c:pt>
                <c:pt idx="17">
                  <c:v>London Hydro </c:v>
                </c:pt>
                <c:pt idx="18">
                  <c:v>Burlington Hydro</c:v>
                </c:pt>
                <c:pt idx="19">
                  <c:v>Thunder Bay Hydro</c:v>
                </c:pt>
                <c:pt idx="20">
                  <c:v>Hydro Ottawa </c:v>
                </c:pt>
                <c:pt idx="21">
                  <c:v>Centre Wellington </c:v>
                </c:pt>
                <c:pt idx="22">
                  <c:v>Orangeville Hydro</c:v>
                </c:pt>
                <c:pt idx="23">
                  <c:v>Veridian Connections</c:v>
                </c:pt>
                <c:pt idx="24">
                  <c:v>Halton Hills Hydro </c:v>
                </c:pt>
                <c:pt idx="25">
                  <c:v>St. Thomas Energy</c:v>
                </c:pt>
                <c:pt idx="26">
                  <c:v>ENWIN </c:v>
                </c:pt>
                <c:pt idx="27">
                  <c:v>Horizon Utilities</c:v>
                </c:pt>
                <c:pt idx="28">
                  <c:v>Greater Sudbury Hydro </c:v>
                </c:pt>
                <c:pt idx="29">
                  <c:v>Rideau St. Lawrence</c:v>
                </c:pt>
                <c:pt idx="30">
                  <c:v>PUC Distribution</c:v>
                </c:pt>
                <c:pt idx="31">
                  <c:v>Westario </c:v>
                </c:pt>
                <c:pt idx="32">
                  <c:v>Newmarket - Tay Power</c:v>
                </c:pt>
                <c:pt idx="33">
                  <c:v>Essex Powerlines </c:v>
                </c:pt>
                <c:pt idx="34">
                  <c:v>PowerStream </c:v>
                </c:pt>
                <c:pt idx="35">
                  <c:v>Milton Hydro</c:v>
                </c:pt>
                <c:pt idx="36">
                  <c:v>Guelph Hydro</c:v>
                </c:pt>
                <c:pt idx="37">
                  <c:v>Grimsby Power</c:v>
                </c:pt>
                <c:pt idx="38">
                  <c:v>Festival Hydro</c:v>
                </c:pt>
                <c:pt idx="39">
                  <c:v>Tillsonburg Hydro</c:v>
                </c:pt>
                <c:pt idx="40">
                  <c:v>Welland Hydro</c:v>
                </c:pt>
                <c:pt idx="41">
                  <c:v>Orillia Power</c:v>
                </c:pt>
                <c:pt idx="42">
                  <c:v>North Bay Hydro</c:v>
                </c:pt>
                <c:pt idx="43">
                  <c:v>Coop Embrun</c:v>
                </c:pt>
                <c:pt idx="44">
                  <c:v>Brant County Power</c:v>
                </c:pt>
                <c:pt idx="45">
                  <c:v>Oakville Hydro</c:v>
                </c:pt>
                <c:pt idx="46">
                  <c:v>Niagara-on-the-Lake Hydro</c:v>
                </c:pt>
                <c:pt idx="47">
                  <c:v>Woodstock Hydro</c:v>
                </c:pt>
                <c:pt idx="48">
                  <c:v>Kenora Hydro</c:v>
                </c:pt>
                <c:pt idx="49">
                  <c:v>Espanola Regional Hydro</c:v>
                </c:pt>
                <c:pt idx="50">
                  <c:v>Erie Thames </c:v>
                </c:pt>
                <c:pt idx="51">
                  <c:v>Midland Power</c:v>
                </c:pt>
                <c:pt idx="52">
                  <c:v>Whitby Hydro</c:v>
                </c:pt>
                <c:pt idx="53">
                  <c:v>Waterloo North Hydro</c:v>
                </c:pt>
                <c:pt idx="54">
                  <c:v>Bluewater Power</c:v>
                </c:pt>
                <c:pt idx="55">
                  <c:v>Hydro One UR</c:v>
                </c:pt>
                <c:pt idx="56">
                  <c:v>Niagara Peninsula </c:v>
                </c:pt>
                <c:pt idx="57">
                  <c:v>Hydro 2000 </c:v>
                </c:pt>
                <c:pt idx="58">
                  <c:v>West Coast Huron </c:v>
                </c:pt>
                <c:pt idx="59">
                  <c:v>Fort Frances Power</c:v>
                </c:pt>
                <c:pt idx="60">
                  <c:v>Lakeland Power</c:v>
                </c:pt>
                <c:pt idx="61">
                  <c:v>Wellington North Power</c:v>
                </c:pt>
                <c:pt idx="62">
                  <c:v>Haldimand County Hydro</c:v>
                </c:pt>
                <c:pt idx="63">
                  <c:v>Canadian Niagara Power</c:v>
                </c:pt>
                <c:pt idx="64">
                  <c:v>Norfolk Power</c:v>
                </c:pt>
                <c:pt idx="65">
                  <c:v>Toronto Hydro</c:v>
                </c:pt>
                <c:pt idx="66">
                  <c:v>Northern Ontario Wires</c:v>
                </c:pt>
                <c:pt idx="67">
                  <c:v>Parry Sound</c:v>
                </c:pt>
                <c:pt idx="68">
                  <c:v>Sioux Lookout</c:v>
                </c:pt>
                <c:pt idx="69">
                  <c:v>Chapleau PUC</c:v>
                </c:pt>
                <c:pt idx="70">
                  <c:v>Innpower</c:v>
                </c:pt>
                <c:pt idx="71">
                  <c:v>Atikokan Hydro</c:v>
                </c:pt>
                <c:pt idx="72">
                  <c:v>Algoma Power</c:v>
                </c:pt>
                <c:pt idx="73">
                  <c:v>Hydro One R1</c:v>
                </c:pt>
                <c:pt idx="74">
                  <c:v>Hydro One R2 </c:v>
                </c:pt>
              </c:strCache>
            </c:strRef>
          </c:cat>
          <c:val>
            <c:numRef>
              <c:f>Distribution!$T$5:$T$79</c:f>
              <c:numCache>
                <c:formatCode>"$"#,##0.00</c:formatCode>
                <c:ptCount val="75"/>
                <c:pt idx="0">
                  <c:v>16.5</c:v>
                </c:pt>
                <c:pt idx="1">
                  <c:v>21.28</c:v>
                </c:pt>
                <c:pt idx="2">
                  <c:v>21.38</c:v>
                </c:pt>
                <c:pt idx="3">
                  <c:v>22.22</c:v>
                </c:pt>
                <c:pt idx="4">
                  <c:v>22.29</c:v>
                </c:pt>
                <c:pt idx="5">
                  <c:v>22.49</c:v>
                </c:pt>
                <c:pt idx="6">
                  <c:v>22.75</c:v>
                </c:pt>
                <c:pt idx="7">
                  <c:v>23.05</c:v>
                </c:pt>
                <c:pt idx="8">
                  <c:v>23.18</c:v>
                </c:pt>
                <c:pt idx="9">
                  <c:v>23.74</c:v>
                </c:pt>
                <c:pt idx="10">
                  <c:v>23.75</c:v>
                </c:pt>
                <c:pt idx="11">
                  <c:v>23.78</c:v>
                </c:pt>
                <c:pt idx="12">
                  <c:v>23.81</c:v>
                </c:pt>
                <c:pt idx="13">
                  <c:v>24.4</c:v>
                </c:pt>
                <c:pt idx="14">
                  <c:v>24.47</c:v>
                </c:pt>
                <c:pt idx="15">
                  <c:v>24.81</c:v>
                </c:pt>
                <c:pt idx="16">
                  <c:v>24.82</c:v>
                </c:pt>
                <c:pt idx="17">
                  <c:v>25.12</c:v>
                </c:pt>
                <c:pt idx="18">
                  <c:v>25.55</c:v>
                </c:pt>
                <c:pt idx="19">
                  <c:v>25.66</c:v>
                </c:pt>
                <c:pt idx="20">
                  <c:v>25.79</c:v>
                </c:pt>
                <c:pt idx="21">
                  <c:v>25.94</c:v>
                </c:pt>
                <c:pt idx="22">
                  <c:v>26.09</c:v>
                </c:pt>
                <c:pt idx="23">
                  <c:v>26.13</c:v>
                </c:pt>
                <c:pt idx="24">
                  <c:v>26.15</c:v>
                </c:pt>
                <c:pt idx="25">
                  <c:v>26.24</c:v>
                </c:pt>
                <c:pt idx="26">
                  <c:v>26.25</c:v>
                </c:pt>
                <c:pt idx="27">
                  <c:v>26.28</c:v>
                </c:pt>
                <c:pt idx="28">
                  <c:v>26.42</c:v>
                </c:pt>
                <c:pt idx="29">
                  <c:v>26.61</c:v>
                </c:pt>
                <c:pt idx="30">
                  <c:v>26.95</c:v>
                </c:pt>
                <c:pt idx="31">
                  <c:v>27.07</c:v>
                </c:pt>
                <c:pt idx="32">
                  <c:v>27.23</c:v>
                </c:pt>
                <c:pt idx="33">
                  <c:v>27.24</c:v>
                </c:pt>
                <c:pt idx="34">
                  <c:v>27.27</c:v>
                </c:pt>
                <c:pt idx="35">
                  <c:v>27.36</c:v>
                </c:pt>
                <c:pt idx="36">
                  <c:v>27.47</c:v>
                </c:pt>
                <c:pt idx="37">
                  <c:v>27.58</c:v>
                </c:pt>
                <c:pt idx="38">
                  <c:v>27.61</c:v>
                </c:pt>
                <c:pt idx="39">
                  <c:v>27.77</c:v>
                </c:pt>
                <c:pt idx="40">
                  <c:v>27.79</c:v>
                </c:pt>
                <c:pt idx="41">
                  <c:v>27.86</c:v>
                </c:pt>
                <c:pt idx="42">
                  <c:v>28.16</c:v>
                </c:pt>
                <c:pt idx="43">
                  <c:v>28.4</c:v>
                </c:pt>
                <c:pt idx="44">
                  <c:v>28.66</c:v>
                </c:pt>
                <c:pt idx="45">
                  <c:v>28.81</c:v>
                </c:pt>
                <c:pt idx="46">
                  <c:v>29.31</c:v>
                </c:pt>
                <c:pt idx="47">
                  <c:v>29.98</c:v>
                </c:pt>
                <c:pt idx="48">
                  <c:v>30.3</c:v>
                </c:pt>
                <c:pt idx="49">
                  <c:v>30.31</c:v>
                </c:pt>
                <c:pt idx="50">
                  <c:v>30.33</c:v>
                </c:pt>
                <c:pt idx="51">
                  <c:v>30.39</c:v>
                </c:pt>
                <c:pt idx="52">
                  <c:v>30.68</c:v>
                </c:pt>
                <c:pt idx="53">
                  <c:v>30.81</c:v>
                </c:pt>
                <c:pt idx="54">
                  <c:v>31.47</c:v>
                </c:pt>
                <c:pt idx="55">
                  <c:v>32.18</c:v>
                </c:pt>
                <c:pt idx="56">
                  <c:v>32.53</c:v>
                </c:pt>
                <c:pt idx="57">
                  <c:v>32.65</c:v>
                </c:pt>
                <c:pt idx="58">
                  <c:v>33.24</c:v>
                </c:pt>
                <c:pt idx="59">
                  <c:v>33.33</c:v>
                </c:pt>
                <c:pt idx="60">
                  <c:v>33.369999999999997</c:v>
                </c:pt>
                <c:pt idx="61">
                  <c:v>35.29</c:v>
                </c:pt>
                <c:pt idx="62">
                  <c:v>35.950000000000003</c:v>
                </c:pt>
                <c:pt idx="63">
                  <c:v>36.64</c:v>
                </c:pt>
                <c:pt idx="64">
                  <c:v>36.78</c:v>
                </c:pt>
                <c:pt idx="65">
                  <c:v>37.46</c:v>
                </c:pt>
                <c:pt idx="66">
                  <c:v>38.049999999999997</c:v>
                </c:pt>
                <c:pt idx="67">
                  <c:v>41.73</c:v>
                </c:pt>
                <c:pt idx="68">
                  <c:v>43.3</c:v>
                </c:pt>
                <c:pt idx="69">
                  <c:v>46.56</c:v>
                </c:pt>
                <c:pt idx="70">
                  <c:v>47.5</c:v>
                </c:pt>
                <c:pt idx="71">
                  <c:v>52.43</c:v>
                </c:pt>
                <c:pt idx="72">
                  <c:v>54.85</c:v>
                </c:pt>
                <c:pt idx="73">
                  <c:v>55.36</c:v>
                </c:pt>
                <c:pt idx="74" formatCode="&quot;$&quot;#,##0.00_);[Red]\(&quot;$&quot;#,##0.00\)">
                  <c:v>65.02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9953664"/>
        <c:axId val="159955200"/>
      </c:barChart>
      <c:catAx>
        <c:axId val="159953664"/>
        <c:scaling>
          <c:orientation val="minMax"/>
        </c:scaling>
        <c:delete val="0"/>
        <c:axPos val="b"/>
        <c:majorTickMark val="out"/>
        <c:minorTickMark val="none"/>
        <c:tickLblPos val="nextTo"/>
        <c:crossAx val="159955200"/>
        <c:crosses val="autoZero"/>
        <c:auto val="1"/>
        <c:lblAlgn val="ctr"/>
        <c:lblOffset val="100"/>
        <c:tickLblSkip val="1"/>
        <c:noMultiLvlLbl val="0"/>
      </c:catAx>
      <c:valAx>
        <c:axId val="159955200"/>
        <c:scaling>
          <c:orientation val="minMax"/>
        </c:scaling>
        <c:delete val="0"/>
        <c:axPos val="l"/>
        <c:numFmt formatCode="&quot;$&quot;#,##0.00" sourceLinked="1"/>
        <c:majorTickMark val="out"/>
        <c:minorTickMark val="none"/>
        <c:tickLblPos val="nextTo"/>
        <c:crossAx val="15995366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700" baseline="0"/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tabSelected="1" zoomScale="80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7459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0.14836</cdr:x>
      <cdr:y>0.1725</cdr:y>
    </cdr:from>
    <cdr:to>
      <cdr:x>0.20188</cdr:x>
      <cdr:y>0.19196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1286282" y="1082757"/>
          <a:ext cx="464039" cy="122115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0.17393</cdr:x>
      <cdr:y>0.1352</cdr:y>
    </cdr:from>
    <cdr:to>
      <cdr:x>0.22746</cdr:x>
      <cdr:y>0.15466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508043" y="848620"/>
          <a:ext cx="464039" cy="122115"/>
        </a:xfrm>
        <a:prstGeom xmlns:a="http://schemas.openxmlformats.org/drawingml/2006/main" prst="rect">
          <a:avLst/>
        </a:prstGeom>
        <a:solidFill xmlns:a="http://schemas.openxmlformats.org/drawingml/2006/main">
          <a:srgbClr val="FF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0.12792</cdr:x>
      <cdr:y>0.20783</cdr:y>
    </cdr:from>
    <cdr:to>
      <cdr:x>0.18145</cdr:x>
      <cdr:y>0.22729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1109134" y="1304518"/>
          <a:ext cx="464039" cy="122115"/>
        </a:xfrm>
        <a:prstGeom xmlns:a="http://schemas.openxmlformats.org/drawingml/2006/main" prst="rect">
          <a:avLst/>
        </a:prstGeom>
        <a:solidFill xmlns:a="http://schemas.openxmlformats.org/drawingml/2006/main">
          <a:srgbClr val="92D05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0.18592</cdr:x>
      <cdr:y>0.20233</cdr:y>
    </cdr:from>
    <cdr:to>
      <cdr:x>0.30892</cdr:x>
      <cdr:y>0.23735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611921" y="1270000"/>
          <a:ext cx="1066476" cy="2198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CA" sz="800"/>
            <a:t>&lt;650</a:t>
          </a:r>
          <a:r>
            <a:rPr lang="en-CA" sz="800" baseline="0"/>
            <a:t> kWh/month</a:t>
          </a:r>
          <a:endParaRPr lang="en-CA" sz="800"/>
        </a:p>
      </cdr:txBody>
    </cdr:sp>
  </cdr:relSizeAnchor>
  <cdr:relSizeAnchor xmlns:cdr="http://schemas.openxmlformats.org/drawingml/2006/chartDrawing">
    <cdr:from>
      <cdr:x>0.20586</cdr:x>
      <cdr:y>0.16633</cdr:y>
    </cdr:from>
    <cdr:to>
      <cdr:x>0.36526</cdr:x>
      <cdr:y>0.20135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1784837" y="1044005"/>
          <a:ext cx="1382021" cy="2198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/>
            <a:t>650</a:t>
          </a:r>
          <a:r>
            <a:rPr lang="en-CA" sz="800" baseline="0"/>
            <a:t> - 750 kWh/month</a:t>
          </a:r>
          <a:endParaRPr lang="en-CA" sz="800"/>
        </a:p>
      </cdr:txBody>
    </cdr:sp>
  </cdr:relSizeAnchor>
  <cdr:relSizeAnchor xmlns:cdr="http://schemas.openxmlformats.org/drawingml/2006/chartDrawing">
    <cdr:from>
      <cdr:x>0.22839</cdr:x>
      <cdr:y>0.12872</cdr:y>
    </cdr:from>
    <cdr:to>
      <cdr:x>0.3514</cdr:x>
      <cdr:y>0.16374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1980223" y="807916"/>
          <a:ext cx="1066476" cy="2198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/>
            <a:t>&gt;750</a:t>
          </a:r>
          <a:r>
            <a:rPr lang="en-CA" sz="800" baseline="0"/>
            <a:t> kWh/month</a:t>
          </a:r>
          <a:endParaRPr lang="en-CA" sz="8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7459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0.14836</cdr:x>
      <cdr:y>0.1725</cdr:y>
    </cdr:from>
    <cdr:to>
      <cdr:x>0.20188</cdr:x>
      <cdr:y>0.19196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1286282" y="1082757"/>
          <a:ext cx="464039" cy="122115"/>
        </a:xfrm>
        <a:prstGeom xmlns:a="http://schemas.openxmlformats.org/drawingml/2006/main" prst="rect">
          <a:avLst/>
        </a:prstGeom>
        <a:solidFill xmlns:a="http://schemas.openxmlformats.org/drawingml/2006/main">
          <a:srgbClr val="FFC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0.17393</cdr:x>
      <cdr:y>0.1352</cdr:y>
    </cdr:from>
    <cdr:to>
      <cdr:x>0.22746</cdr:x>
      <cdr:y>0.15466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508043" y="848620"/>
          <a:ext cx="464039" cy="122115"/>
        </a:xfrm>
        <a:prstGeom xmlns:a="http://schemas.openxmlformats.org/drawingml/2006/main" prst="rect">
          <a:avLst/>
        </a:prstGeom>
        <a:solidFill xmlns:a="http://schemas.openxmlformats.org/drawingml/2006/main">
          <a:srgbClr val="FF000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0.12792</cdr:x>
      <cdr:y>0.20783</cdr:y>
    </cdr:from>
    <cdr:to>
      <cdr:x>0.18145</cdr:x>
      <cdr:y>0.22729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1109134" y="1304518"/>
          <a:ext cx="464039" cy="122115"/>
        </a:xfrm>
        <a:prstGeom xmlns:a="http://schemas.openxmlformats.org/drawingml/2006/main" prst="rect">
          <a:avLst/>
        </a:prstGeom>
        <a:solidFill xmlns:a="http://schemas.openxmlformats.org/drawingml/2006/main">
          <a:srgbClr val="92D05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0.18592</cdr:x>
      <cdr:y>0.20233</cdr:y>
    </cdr:from>
    <cdr:to>
      <cdr:x>0.30892</cdr:x>
      <cdr:y>0.23735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611921" y="1270000"/>
          <a:ext cx="1066476" cy="2198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CA" sz="800"/>
            <a:t>&lt;650</a:t>
          </a:r>
          <a:r>
            <a:rPr lang="en-CA" sz="800" baseline="0"/>
            <a:t> kWh/month</a:t>
          </a:r>
          <a:endParaRPr lang="en-CA" sz="800"/>
        </a:p>
      </cdr:txBody>
    </cdr:sp>
  </cdr:relSizeAnchor>
  <cdr:relSizeAnchor xmlns:cdr="http://schemas.openxmlformats.org/drawingml/2006/chartDrawing">
    <cdr:from>
      <cdr:x>0.20586</cdr:x>
      <cdr:y>0.16633</cdr:y>
    </cdr:from>
    <cdr:to>
      <cdr:x>0.36526</cdr:x>
      <cdr:y>0.20135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1784837" y="1044005"/>
          <a:ext cx="1382021" cy="2198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/>
            <a:t>650</a:t>
          </a:r>
          <a:r>
            <a:rPr lang="en-CA" sz="800" baseline="0"/>
            <a:t> - 750 kWh/month</a:t>
          </a:r>
          <a:endParaRPr lang="en-CA" sz="800"/>
        </a:p>
      </cdr:txBody>
    </cdr:sp>
  </cdr:relSizeAnchor>
  <cdr:relSizeAnchor xmlns:cdr="http://schemas.openxmlformats.org/drawingml/2006/chartDrawing">
    <cdr:from>
      <cdr:x>0.22839</cdr:x>
      <cdr:y>0.12872</cdr:y>
    </cdr:from>
    <cdr:to>
      <cdr:x>0.3514</cdr:x>
      <cdr:y>0.16374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1980223" y="807916"/>
          <a:ext cx="1066476" cy="2198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800"/>
            <a:t>&gt;750</a:t>
          </a:r>
          <a:r>
            <a:rPr lang="en-CA" sz="800" baseline="0"/>
            <a:t> kWh/month</a:t>
          </a:r>
          <a:endParaRPr lang="en-CA" sz="8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5"/>
  <sheetViews>
    <sheetView workbookViewId="0">
      <pane xSplit="1" ySplit="6" topLeftCell="B7" activePane="bottomRight" state="frozen"/>
      <selection pane="topRight" activeCell="B1" sqref="B1"/>
      <selection pane="bottomLeft" activeCell="A2" sqref="A2"/>
      <selection pane="bottomRight" activeCell="E6" sqref="E6:E95"/>
    </sheetView>
  </sheetViews>
  <sheetFormatPr defaultRowHeight="15" x14ac:dyDescent="0.25"/>
  <cols>
    <col min="1" max="1" width="38.140625" bestFit="1" customWidth="1"/>
    <col min="2" max="2" width="12.42578125" bestFit="1" customWidth="1"/>
    <col min="3" max="3" width="13.5703125" bestFit="1" customWidth="1"/>
    <col min="4" max="4" width="18.5703125" customWidth="1"/>
    <col min="5" max="5" width="20.85546875" bestFit="1" customWidth="1"/>
    <col min="6" max="6" width="25.28515625" customWidth="1"/>
    <col min="7" max="7" width="32.5703125" customWidth="1"/>
    <col min="8" max="8" width="17.140625" customWidth="1"/>
  </cols>
  <sheetData>
    <row r="1" spans="1:10" x14ac:dyDescent="0.25">
      <c r="B1" t="s">
        <v>101</v>
      </c>
    </row>
    <row r="2" spans="1:10" x14ac:dyDescent="0.25">
      <c r="B2" s="5" t="s">
        <v>94</v>
      </c>
    </row>
    <row r="3" spans="1:10" x14ac:dyDescent="0.25">
      <c r="B3" s="12" t="s">
        <v>97</v>
      </c>
    </row>
    <row r="4" spans="1:10" x14ac:dyDescent="0.25">
      <c r="B4" s="8" t="s">
        <v>98</v>
      </c>
    </row>
    <row r="6" spans="1:10" ht="45" x14ac:dyDescent="0.25">
      <c r="A6" s="3" t="s">
        <v>0</v>
      </c>
      <c r="B6" s="2" t="s">
        <v>1</v>
      </c>
      <c r="C6" s="2" t="s">
        <v>2</v>
      </c>
      <c r="D6" s="2" t="s">
        <v>3</v>
      </c>
      <c r="E6" s="2" t="s">
        <v>99</v>
      </c>
      <c r="F6" s="2" t="s">
        <v>4</v>
      </c>
      <c r="G6" s="2" t="s">
        <v>5</v>
      </c>
      <c r="H6" s="2" t="s">
        <v>6</v>
      </c>
      <c r="I6" s="1"/>
      <c r="J6" s="1"/>
    </row>
    <row r="7" spans="1:10" x14ac:dyDescent="0.25">
      <c r="A7" t="s">
        <v>7</v>
      </c>
      <c r="B7" s="11">
        <v>33.369999999999997</v>
      </c>
      <c r="C7" s="9">
        <v>1.9900000000000001E-2</v>
      </c>
      <c r="D7" s="11">
        <v>65.45</v>
      </c>
      <c r="E7" s="17">
        <v>815.61</v>
      </c>
      <c r="F7" s="11">
        <v>68.28</v>
      </c>
      <c r="G7" s="24">
        <f>B7/F7</f>
        <v>0.48872290568248383</v>
      </c>
      <c r="H7">
        <v>2019</v>
      </c>
    </row>
    <row r="8" spans="1:10" x14ac:dyDescent="0.25">
      <c r="A8" t="s">
        <v>8</v>
      </c>
      <c r="B8" s="13">
        <v>38.799999999999997</v>
      </c>
      <c r="C8" s="12">
        <v>1.12E-2</v>
      </c>
      <c r="D8" s="19">
        <v>60.25</v>
      </c>
      <c r="E8" s="17">
        <v>548.35</v>
      </c>
      <c r="F8" s="20">
        <v>54.47</v>
      </c>
      <c r="G8" s="24">
        <f t="shared" ref="G8:G11" si="0">B8/F8</f>
        <v>0.7123187075454378</v>
      </c>
      <c r="H8" s="22">
        <v>2019</v>
      </c>
    </row>
    <row r="9" spans="1:10" x14ac:dyDescent="0.25">
      <c r="A9" t="s">
        <v>9</v>
      </c>
      <c r="B9" s="13">
        <v>20.66</v>
      </c>
      <c r="C9" s="12">
        <v>1.6799999999999999E-2</v>
      </c>
      <c r="D9" s="19">
        <v>46.47</v>
      </c>
      <c r="E9" s="17">
        <v>638.11</v>
      </c>
      <c r="F9" s="20">
        <v>42.61</v>
      </c>
      <c r="G9" s="24">
        <f t="shared" si="0"/>
        <v>0.48486270828444028</v>
      </c>
      <c r="H9" s="22">
        <v>2019</v>
      </c>
    </row>
    <row r="10" spans="1:10" x14ac:dyDescent="0.25">
      <c r="A10" t="s">
        <v>10</v>
      </c>
      <c r="B10" s="13">
        <v>16.46</v>
      </c>
      <c r="C10" s="12">
        <v>9.7999999999999997E-3</v>
      </c>
      <c r="D10" s="19">
        <v>37.44</v>
      </c>
      <c r="E10" s="17">
        <v>662.82</v>
      </c>
      <c r="F10" s="20">
        <v>35</v>
      </c>
      <c r="G10" s="24">
        <f t="shared" si="0"/>
        <v>0.47028571428571431</v>
      </c>
      <c r="H10" s="22">
        <v>2019</v>
      </c>
    </row>
    <row r="11" spans="1:10" x14ac:dyDescent="0.25">
      <c r="A11" t="s">
        <v>11</v>
      </c>
      <c r="B11" s="13">
        <v>16.27</v>
      </c>
      <c r="C11" s="12">
        <v>1.35E-2</v>
      </c>
      <c r="D11" s="19">
        <v>39.729999999999997</v>
      </c>
      <c r="E11" s="17">
        <v>730.86</v>
      </c>
      <c r="F11" s="20">
        <v>39.14</v>
      </c>
      <c r="G11" s="24">
        <f t="shared" si="0"/>
        <v>0.41568727644353598</v>
      </c>
      <c r="H11" s="22">
        <v>2019</v>
      </c>
    </row>
    <row r="12" spans="1:10" x14ac:dyDescent="0.25">
      <c r="A12" t="s">
        <v>12</v>
      </c>
      <c r="D12" s="7"/>
      <c r="E12" s="17"/>
      <c r="F12" s="7"/>
      <c r="H12" s="22"/>
    </row>
    <row r="13" spans="1:10" x14ac:dyDescent="0.25">
      <c r="A13" s="4" t="s">
        <v>13</v>
      </c>
      <c r="B13" s="13">
        <v>15.31</v>
      </c>
      <c r="C13" s="12">
        <v>1.26E-2</v>
      </c>
      <c r="D13" s="19">
        <v>35.46</v>
      </c>
      <c r="E13" s="17">
        <v>704.08</v>
      </c>
      <c r="F13" s="20">
        <v>34.229999999999997</v>
      </c>
      <c r="G13" s="24">
        <f t="shared" ref="G13:G14" si="1">B13/F13</f>
        <v>0.44726847794332464</v>
      </c>
      <c r="H13" s="22">
        <v>2019</v>
      </c>
    </row>
    <row r="14" spans="1:10" x14ac:dyDescent="0.25">
      <c r="A14" s="4" t="s">
        <v>14</v>
      </c>
      <c r="B14" s="13">
        <v>18.09</v>
      </c>
      <c r="C14" s="12">
        <v>2.0299999999999999E-2</v>
      </c>
      <c r="D14" s="19">
        <v>44.69</v>
      </c>
      <c r="E14" s="17">
        <v>785.03</v>
      </c>
      <c r="F14" s="20">
        <v>45.93</v>
      </c>
      <c r="G14" s="24">
        <f t="shared" si="1"/>
        <v>0.39386022207707383</v>
      </c>
      <c r="H14" s="22">
        <v>2019</v>
      </c>
    </row>
    <row r="15" spans="1:10" x14ac:dyDescent="0.25">
      <c r="A15" t="s">
        <v>15</v>
      </c>
      <c r="D15" s="7"/>
      <c r="E15" s="17">
        <v>640.22</v>
      </c>
      <c r="F15" s="7"/>
      <c r="H15" s="22"/>
    </row>
    <row r="16" spans="1:10" x14ac:dyDescent="0.25">
      <c r="A16" s="4" t="s">
        <v>16</v>
      </c>
      <c r="B16" s="13">
        <v>24.23</v>
      </c>
      <c r="C16" s="12">
        <v>1.2999999999999999E-2</v>
      </c>
      <c r="D16" s="19">
        <v>48.79</v>
      </c>
      <c r="E16" s="17"/>
      <c r="F16" s="20">
        <v>45.18</v>
      </c>
      <c r="G16" s="24">
        <f t="shared" ref="G16:G23" si="2">B16/F16</f>
        <v>0.53629924745462598</v>
      </c>
      <c r="H16" s="22">
        <v>2019</v>
      </c>
    </row>
    <row r="17" spans="1:8" x14ac:dyDescent="0.25">
      <c r="A17" s="4" t="s">
        <v>17</v>
      </c>
      <c r="B17" s="13">
        <v>24.23</v>
      </c>
      <c r="C17" s="12">
        <v>1.5800000000000002E-2</v>
      </c>
      <c r="D17" s="19">
        <v>50.89</v>
      </c>
      <c r="E17" s="17"/>
      <c r="F17" s="20">
        <v>46.98</v>
      </c>
      <c r="G17" s="24">
        <f t="shared" si="2"/>
        <v>0.51575138356747552</v>
      </c>
      <c r="H17" s="22">
        <v>2019</v>
      </c>
    </row>
    <row r="18" spans="1:8" x14ac:dyDescent="0.25">
      <c r="A18" s="4" t="s">
        <v>18</v>
      </c>
      <c r="B18" s="13">
        <v>24.23</v>
      </c>
      <c r="C18" s="12">
        <v>1.41E-2</v>
      </c>
      <c r="D18" s="19">
        <v>49.61</v>
      </c>
      <c r="E18" s="17"/>
      <c r="F18" s="20">
        <v>45.89</v>
      </c>
      <c r="G18" s="24">
        <f t="shared" si="2"/>
        <v>0.52800174329919369</v>
      </c>
      <c r="H18" s="22">
        <v>2019</v>
      </c>
    </row>
    <row r="19" spans="1:8" x14ac:dyDescent="0.25">
      <c r="A19" t="s">
        <v>19</v>
      </c>
      <c r="B19" s="13">
        <v>19.09</v>
      </c>
      <c r="C19" s="12">
        <v>1.2800000000000001E-2</v>
      </c>
      <c r="D19" s="19">
        <v>42.29</v>
      </c>
      <c r="E19" s="17">
        <v>629.80999999999995</v>
      </c>
      <c r="F19" s="20">
        <v>38.58</v>
      </c>
      <c r="G19" s="24">
        <f t="shared" si="2"/>
        <v>0.4948159668221877</v>
      </c>
      <c r="H19" s="22">
        <v>2019</v>
      </c>
    </row>
    <row r="20" spans="1:8" x14ac:dyDescent="0.25">
      <c r="A20" t="s">
        <v>20</v>
      </c>
      <c r="B20" s="14">
        <v>27.99</v>
      </c>
      <c r="C20" s="8">
        <v>7.7000000000000002E-3</v>
      </c>
      <c r="D20" s="10">
        <v>45.49</v>
      </c>
      <c r="E20" s="17">
        <v>1080.21</v>
      </c>
      <c r="F20" s="10">
        <v>53.19</v>
      </c>
      <c r="G20" s="24">
        <f t="shared" si="2"/>
        <v>0.52622673434856171</v>
      </c>
      <c r="H20" s="22">
        <v>2019</v>
      </c>
    </row>
    <row r="21" spans="1:8" x14ac:dyDescent="0.25">
      <c r="A21" t="s">
        <v>21</v>
      </c>
      <c r="B21" s="13">
        <v>14.74</v>
      </c>
      <c r="C21" s="12">
        <v>1.6799999999999999E-2</v>
      </c>
      <c r="D21" s="19">
        <v>41.63</v>
      </c>
      <c r="E21" s="17">
        <v>688.51</v>
      </c>
      <c r="F21" s="20">
        <v>39.44</v>
      </c>
      <c r="G21" s="24">
        <f t="shared" si="2"/>
        <v>0.37373225152129819</v>
      </c>
      <c r="H21" s="22">
        <v>2019</v>
      </c>
    </row>
    <row r="22" spans="1:8" x14ac:dyDescent="0.25">
      <c r="A22" t="s">
        <v>22</v>
      </c>
      <c r="B22" s="6">
        <v>22.66</v>
      </c>
      <c r="C22" s="9">
        <v>8.9999999999999993E-3</v>
      </c>
      <c r="D22" s="11">
        <v>45.35</v>
      </c>
      <c r="E22" s="17">
        <v>857.11</v>
      </c>
      <c r="F22" s="11">
        <v>48.58</v>
      </c>
      <c r="G22" s="24">
        <f t="shared" si="2"/>
        <v>0.46644709757101688</v>
      </c>
      <c r="H22" s="22">
        <v>2019</v>
      </c>
    </row>
    <row r="23" spans="1:8" x14ac:dyDescent="0.25">
      <c r="A23" t="s">
        <v>23</v>
      </c>
      <c r="B23" s="13">
        <v>14.12</v>
      </c>
      <c r="C23" s="12">
        <v>1.9E-3</v>
      </c>
      <c r="D23" s="19">
        <v>30.58</v>
      </c>
      <c r="E23" s="17">
        <v>738.29</v>
      </c>
      <c r="F23" s="20">
        <v>30.32</v>
      </c>
      <c r="G23" s="24">
        <f t="shared" si="2"/>
        <v>0.46569920844327173</v>
      </c>
      <c r="H23" s="22">
        <v>2019</v>
      </c>
    </row>
    <row r="24" spans="1:8" x14ac:dyDescent="0.25">
      <c r="A24" t="s">
        <v>24</v>
      </c>
      <c r="D24" s="7"/>
      <c r="E24" s="17"/>
      <c r="F24" s="7"/>
      <c r="H24" s="22"/>
    </row>
    <row r="25" spans="1:8" x14ac:dyDescent="0.25">
      <c r="A25" s="4" t="s">
        <v>25</v>
      </c>
      <c r="B25" s="6">
        <v>18.43</v>
      </c>
      <c r="C25" s="9">
        <v>5.1000000000000004E-3</v>
      </c>
      <c r="D25" s="11">
        <v>35.26</v>
      </c>
      <c r="E25" s="17">
        <v>719.8</v>
      </c>
      <c r="F25" s="11">
        <v>34.590000000000003</v>
      </c>
      <c r="G25" s="24">
        <f t="shared" ref="G25:G28" si="3">B25/F25</f>
        <v>0.53281295172015031</v>
      </c>
      <c r="H25" s="22">
        <v>2019</v>
      </c>
    </row>
    <row r="26" spans="1:8" x14ac:dyDescent="0.25">
      <c r="A26" s="4" t="s">
        <v>26</v>
      </c>
      <c r="B26" s="6">
        <v>20.5</v>
      </c>
      <c r="C26" s="9">
        <v>5.4000000000000003E-3</v>
      </c>
      <c r="D26" s="11">
        <v>38.36</v>
      </c>
      <c r="E26" s="17">
        <v>678.88</v>
      </c>
      <c r="F26" s="11">
        <v>37.119999999999997</v>
      </c>
      <c r="G26" s="24">
        <f t="shared" si="3"/>
        <v>0.55226293103448276</v>
      </c>
      <c r="H26" s="22">
        <v>2019</v>
      </c>
    </row>
    <row r="27" spans="1:8" x14ac:dyDescent="0.25">
      <c r="A27" s="4" t="s">
        <v>27</v>
      </c>
      <c r="B27" s="15">
        <v>20.38</v>
      </c>
      <c r="C27" s="16">
        <v>1.2460000000000001E-2</v>
      </c>
      <c r="D27" s="19">
        <v>43.56</v>
      </c>
      <c r="E27" s="17">
        <v>603.44000000000005</v>
      </c>
      <c r="F27" s="20">
        <v>39.01</v>
      </c>
      <c r="G27" s="24">
        <f t="shared" si="3"/>
        <v>0.52243014611638039</v>
      </c>
      <c r="H27" s="22">
        <v>2019</v>
      </c>
    </row>
    <row r="28" spans="1:8" x14ac:dyDescent="0.25">
      <c r="A28" s="4" t="s">
        <v>28</v>
      </c>
      <c r="B28" s="6">
        <v>19.34</v>
      </c>
      <c r="C28" s="9">
        <v>1.35E-2</v>
      </c>
      <c r="D28" s="11">
        <v>41.96</v>
      </c>
      <c r="E28" s="17">
        <v>730.82</v>
      </c>
      <c r="F28" s="11">
        <v>41.38</v>
      </c>
      <c r="G28" s="24">
        <f t="shared" si="3"/>
        <v>0.46737554374093759</v>
      </c>
      <c r="H28" s="22">
        <v>2019</v>
      </c>
    </row>
    <row r="29" spans="1:8" x14ac:dyDescent="0.25">
      <c r="A29" t="s">
        <v>29</v>
      </c>
      <c r="D29" s="7"/>
      <c r="E29" s="17">
        <v>644.73</v>
      </c>
      <c r="F29" s="7"/>
      <c r="H29" s="22"/>
    </row>
    <row r="30" spans="1:8" x14ac:dyDescent="0.25">
      <c r="A30" s="4" t="s">
        <v>30</v>
      </c>
      <c r="B30" s="13">
        <v>18.84</v>
      </c>
      <c r="C30" s="12">
        <v>1.11E-2</v>
      </c>
      <c r="D30" s="19">
        <v>40.4</v>
      </c>
      <c r="E30" s="17"/>
      <c r="F30" s="20">
        <v>37.380000000000003</v>
      </c>
      <c r="G30" s="24">
        <f t="shared" ref="G30:G34" si="4">B30/F30</f>
        <v>0.50401284109149269</v>
      </c>
      <c r="H30" s="22">
        <v>2019</v>
      </c>
    </row>
    <row r="31" spans="1:8" x14ac:dyDescent="0.25">
      <c r="A31" s="4" t="s">
        <v>31</v>
      </c>
      <c r="B31" s="13">
        <v>18.84</v>
      </c>
      <c r="C31" s="12">
        <v>1.11E-2</v>
      </c>
      <c r="D31" s="19">
        <v>40.4</v>
      </c>
      <c r="E31" s="17"/>
      <c r="F31" s="20">
        <v>37.380000000000003</v>
      </c>
      <c r="G31" s="24">
        <f t="shared" si="4"/>
        <v>0.50401284109149269</v>
      </c>
      <c r="H31" s="22">
        <v>2019</v>
      </c>
    </row>
    <row r="32" spans="1:8" x14ac:dyDescent="0.25">
      <c r="A32" s="4" t="s">
        <v>32</v>
      </c>
      <c r="B32" s="13">
        <v>18.84</v>
      </c>
      <c r="C32" s="12">
        <v>1.15E-2</v>
      </c>
      <c r="D32" s="19">
        <v>40.700000000000003</v>
      </c>
      <c r="E32" s="17"/>
      <c r="F32" s="20">
        <v>37.64</v>
      </c>
      <c r="G32" s="24">
        <f t="shared" si="4"/>
        <v>0.50053134962805523</v>
      </c>
      <c r="H32" s="22">
        <v>2019</v>
      </c>
    </row>
    <row r="33" spans="1:8" x14ac:dyDescent="0.25">
      <c r="A33" s="4" t="s">
        <v>33</v>
      </c>
      <c r="B33" s="13">
        <v>18.84</v>
      </c>
      <c r="C33" s="12">
        <v>1.8599999999999998E-2</v>
      </c>
      <c r="D33" s="19">
        <v>46.02</v>
      </c>
      <c r="E33" s="17"/>
      <c r="F33" s="20">
        <v>42.22</v>
      </c>
      <c r="G33" s="24">
        <f t="shared" si="4"/>
        <v>0.44623401231643772</v>
      </c>
      <c r="H33" s="22">
        <v>2019</v>
      </c>
    </row>
    <row r="34" spans="1:8" x14ac:dyDescent="0.25">
      <c r="A34" t="s">
        <v>34</v>
      </c>
      <c r="B34" s="13">
        <v>16.2</v>
      </c>
      <c r="C34" s="12">
        <v>1.5699999999999999E-2</v>
      </c>
      <c r="D34" s="19">
        <v>41.01</v>
      </c>
      <c r="E34" s="17">
        <v>635.62</v>
      </c>
      <c r="F34" s="20">
        <v>37.24</v>
      </c>
      <c r="G34" s="24">
        <f t="shared" si="4"/>
        <v>0.43501611170784099</v>
      </c>
      <c r="H34" s="22">
        <v>2019</v>
      </c>
    </row>
    <row r="35" spans="1:8" x14ac:dyDescent="0.25">
      <c r="A35" t="s">
        <v>35</v>
      </c>
      <c r="D35" s="7"/>
      <c r="E35" s="17">
        <v>692.47</v>
      </c>
      <c r="F35" s="7"/>
      <c r="H35" s="22"/>
    </row>
    <row r="36" spans="1:8" x14ac:dyDescent="0.25">
      <c r="A36" s="4" t="s">
        <v>36</v>
      </c>
      <c r="B36" s="13">
        <v>20.260000000000002</v>
      </c>
      <c r="C36" s="12">
        <v>1.6899999999999998E-2</v>
      </c>
      <c r="D36" s="19">
        <v>45.72</v>
      </c>
      <c r="E36" s="17"/>
      <c r="F36" s="20">
        <v>43.75</v>
      </c>
      <c r="G36" s="24">
        <f t="shared" ref="G36:G48" si="5">B36/F36</f>
        <v>0.46308571428571432</v>
      </c>
      <c r="H36" s="22">
        <v>2019</v>
      </c>
    </row>
    <row r="37" spans="1:8" x14ac:dyDescent="0.25">
      <c r="A37" s="4" t="s">
        <v>37</v>
      </c>
      <c r="B37" s="13">
        <v>20.260000000000002</v>
      </c>
      <c r="C37" s="12">
        <v>2.4199999999999999E-2</v>
      </c>
      <c r="D37" s="19">
        <v>51.19</v>
      </c>
      <c r="E37" s="17"/>
      <c r="F37" s="20">
        <v>48.8</v>
      </c>
      <c r="G37" s="24">
        <f t="shared" si="5"/>
        <v>0.41516393442622956</v>
      </c>
      <c r="H37" s="22">
        <v>2019</v>
      </c>
    </row>
    <row r="38" spans="1:8" x14ac:dyDescent="0.25">
      <c r="A38" t="s">
        <v>38</v>
      </c>
      <c r="B38" s="14">
        <v>17.89</v>
      </c>
      <c r="C38" s="8">
        <v>2.12E-2</v>
      </c>
      <c r="D38" s="10">
        <v>47.31</v>
      </c>
      <c r="E38" s="17">
        <v>901.22</v>
      </c>
      <c r="F38" s="10">
        <v>53.23</v>
      </c>
      <c r="G38" s="24">
        <f t="shared" si="5"/>
        <v>0.33608867180161567</v>
      </c>
      <c r="H38" s="22">
        <v>2019</v>
      </c>
    </row>
    <row r="39" spans="1:8" x14ac:dyDescent="0.25">
      <c r="A39" t="s">
        <v>39</v>
      </c>
      <c r="B39" s="13">
        <v>17.260000000000002</v>
      </c>
      <c r="C39" s="12">
        <v>1.03E-2</v>
      </c>
      <c r="D39" s="19">
        <v>36.85</v>
      </c>
      <c r="E39" s="17">
        <v>769.19</v>
      </c>
      <c r="F39" s="20">
        <v>37.35</v>
      </c>
      <c r="G39" s="24">
        <f t="shared" si="5"/>
        <v>0.46211512717536818</v>
      </c>
      <c r="H39" s="22">
        <v>2019</v>
      </c>
    </row>
    <row r="40" spans="1:8" x14ac:dyDescent="0.25">
      <c r="A40" t="s">
        <v>40</v>
      </c>
      <c r="B40" s="6">
        <v>22.99</v>
      </c>
      <c r="C40" s="9">
        <v>8.3999999999999995E-3</v>
      </c>
      <c r="D40" s="11">
        <v>40.520000000000003</v>
      </c>
      <c r="E40" s="17">
        <v>633.32000000000005</v>
      </c>
      <c r="F40" s="11">
        <v>37.79</v>
      </c>
      <c r="G40" s="24">
        <f t="shared" si="5"/>
        <v>0.6083620005292405</v>
      </c>
      <c r="H40" s="22">
        <v>2019</v>
      </c>
    </row>
    <row r="41" spans="1:8" x14ac:dyDescent="0.25">
      <c r="A41" t="s">
        <v>41</v>
      </c>
      <c r="B41" s="13">
        <v>23.37</v>
      </c>
      <c r="C41" s="12">
        <v>1.09E-2</v>
      </c>
      <c r="D41" s="19">
        <v>42.15</v>
      </c>
      <c r="E41" s="17">
        <v>920.11</v>
      </c>
      <c r="F41" s="20">
        <v>46.4</v>
      </c>
      <c r="G41" s="24">
        <f t="shared" si="5"/>
        <v>0.50366379310344833</v>
      </c>
      <c r="H41" s="22">
        <v>2019</v>
      </c>
    </row>
    <row r="42" spans="1:8" x14ac:dyDescent="0.25">
      <c r="A42" t="s">
        <v>42</v>
      </c>
      <c r="B42" s="13">
        <v>19.87</v>
      </c>
      <c r="C42" s="12">
        <v>7.7999999999999996E-3</v>
      </c>
      <c r="D42" s="19">
        <v>38.29</v>
      </c>
      <c r="E42" s="17">
        <v>739.63</v>
      </c>
      <c r="F42" s="20">
        <v>38.049999999999997</v>
      </c>
      <c r="G42" s="24">
        <f t="shared" si="5"/>
        <v>0.52220762155059142</v>
      </c>
      <c r="H42" s="22">
        <v>2019</v>
      </c>
    </row>
    <row r="43" spans="1:8" x14ac:dyDescent="0.25">
      <c r="A43" t="s">
        <v>43</v>
      </c>
      <c r="B43" s="6">
        <v>23.56</v>
      </c>
      <c r="C43" s="9">
        <v>7.1000000000000004E-3</v>
      </c>
      <c r="D43" s="11">
        <v>39.76</v>
      </c>
      <c r="E43" s="17">
        <v>756.09</v>
      </c>
      <c r="F43" s="11">
        <v>39.89</v>
      </c>
      <c r="G43" s="24">
        <f t="shared" si="5"/>
        <v>0.59062421659563802</v>
      </c>
      <c r="H43" s="22">
        <v>2019</v>
      </c>
    </row>
    <row r="44" spans="1:8" x14ac:dyDescent="0.25">
      <c r="A44" t="s">
        <v>44</v>
      </c>
      <c r="B44" s="6">
        <v>22.97</v>
      </c>
      <c r="C44" s="9">
        <v>7.4000000000000003E-3</v>
      </c>
      <c r="D44" s="11">
        <v>38.619999999999997</v>
      </c>
      <c r="E44" s="17">
        <v>658.95</v>
      </c>
      <c r="F44" s="11">
        <v>36.72</v>
      </c>
      <c r="G44" s="24">
        <f t="shared" si="5"/>
        <v>0.62554466230936823</v>
      </c>
      <c r="H44" s="22">
        <v>2019</v>
      </c>
    </row>
    <row r="45" spans="1:8" x14ac:dyDescent="0.25">
      <c r="A45" t="s">
        <v>45</v>
      </c>
      <c r="B45" s="13">
        <v>20.43</v>
      </c>
      <c r="C45" s="12">
        <v>1.2E-2</v>
      </c>
      <c r="D45" s="19">
        <v>43.53</v>
      </c>
      <c r="E45" s="17">
        <v>855.82</v>
      </c>
      <c r="F45" s="20">
        <v>46.8</v>
      </c>
      <c r="G45" s="24">
        <f t="shared" si="5"/>
        <v>0.43653846153846154</v>
      </c>
      <c r="H45" s="22">
        <v>2019</v>
      </c>
    </row>
    <row r="46" spans="1:8" x14ac:dyDescent="0.25">
      <c r="A46" t="s">
        <v>46</v>
      </c>
      <c r="B46" s="13">
        <v>16.29</v>
      </c>
      <c r="C46" s="12">
        <v>1.43E-2</v>
      </c>
      <c r="D46" s="19">
        <v>39.380000000000003</v>
      </c>
      <c r="E46" s="17">
        <v>913.97</v>
      </c>
      <c r="F46" s="20">
        <v>44.43</v>
      </c>
      <c r="G46" s="24">
        <f t="shared" si="5"/>
        <v>0.36664415935178929</v>
      </c>
      <c r="H46" s="22">
        <v>2019</v>
      </c>
    </row>
    <row r="47" spans="1:8" x14ac:dyDescent="0.25">
      <c r="A47" t="s">
        <v>47</v>
      </c>
      <c r="B47" s="13">
        <v>19.100000000000001</v>
      </c>
      <c r="C47" s="12">
        <v>2.01E-2</v>
      </c>
      <c r="D47" s="19">
        <v>50.24</v>
      </c>
      <c r="E47" s="17">
        <v>1121.67</v>
      </c>
      <c r="F47" s="20">
        <v>65.680000000000007</v>
      </c>
      <c r="G47" s="24">
        <f t="shared" si="5"/>
        <v>0.2908038976857491</v>
      </c>
      <c r="H47" s="22">
        <v>2019</v>
      </c>
    </row>
    <row r="48" spans="1:8" x14ac:dyDescent="0.25">
      <c r="A48" t="s">
        <v>48</v>
      </c>
      <c r="B48" s="6">
        <v>12.69</v>
      </c>
      <c r="C48" s="9">
        <v>5.7999999999999996E-3</v>
      </c>
      <c r="D48" s="11">
        <v>30.1</v>
      </c>
      <c r="E48" s="17">
        <v>858.17</v>
      </c>
      <c r="F48" s="11">
        <v>32.6</v>
      </c>
      <c r="G48" s="24">
        <f t="shared" si="5"/>
        <v>0.38926380368098157</v>
      </c>
      <c r="H48" s="22">
        <v>2019</v>
      </c>
    </row>
    <row r="49" spans="1:8" x14ac:dyDescent="0.25">
      <c r="A49" t="s">
        <v>49</v>
      </c>
      <c r="D49" s="7"/>
      <c r="E49" s="17"/>
      <c r="F49" s="7"/>
      <c r="H49" s="22"/>
    </row>
    <row r="50" spans="1:8" x14ac:dyDescent="0.25">
      <c r="A50" s="4" t="s">
        <v>50</v>
      </c>
      <c r="B50" s="6">
        <v>35.380000000000003</v>
      </c>
      <c r="C50" s="9">
        <v>2.2800000000000001E-2</v>
      </c>
      <c r="D50" s="11">
        <v>67.790000000000006</v>
      </c>
      <c r="E50" s="17">
        <v>988</v>
      </c>
      <c r="F50" s="11">
        <v>78.069999999999993</v>
      </c>
      <c r="G50" s="24">
        <f t="shared" ref="G50:G95" si="6">B50/F50</f>
        <v>0.45318304086076605</v>
      </c>
      <c r="H50" s="22">
        <v>2023</v>
      </c>
    </row>
    <row r="51" spans="1:8" x14ac:dyDescent="0.25">
      <c r="A51" s="4" t="s">
        <v>95</v>
      </c>
      <c r="B51" s="6">
        <v>21.98</v>
      </c>
      <c r="C51" s="9">
        <v>3.7400000000000003E-2</v>
      </c>
      <c r="D51" s="11">
        <v>67.59</v>
      </c>
      <c r="E51" s="17">
        <v>1326</v>
      </c>
      <c r="F51" s="11">
        <v>102.61</v>
      </c>
      <c r="G51" s="24">
        <f t="shared" si="6"/>
        <v>0.21420914140921937</v>
      </c>
      <c r="H51" s="22">
        <v>2023</v>
      </c>
    </row>
    <row r="52" spans="1:8" x14ac:dyDescent="0.25">
      <c r="A52" s="4" t="s">
        <v>51</v>
      </c>
      <c r="B52" s="6">
        <v>37.909999999999997</v>
      </c>
      <c r="C52" s="9">
        <v>6.3799999999999996E-2</v>
      </c>
      <c r="D52" s="11">
        <v>102.15</v>
      </c>
      <c r="E52" s="18" t="s">
        <v>100</v>
      </c>
      <c r="F52" s="21" t="s">
        <v>100</v>
      </c>
      <c r="G52" s="18" t="s">
        <v>100</v>
      </c>
      <c r="H52" s="23">
        <v>2023</v>
      </c>
    </row>
    <row r="53" spans="1:8" x14ac:dyDescent="0.25">
      <c r="A53" s="4" t="s">
        <v>52</v>
      </c>
      <c r="B53" s="6">
        <v>26.29</v>
      </c>
      <c r="C53" s="9">
        <v>9.1000000000000004E-3</v>
      </c>
      <c r="D53" s="11">
        <v>46.91</v>
      </c>
      <c r="E53" s="17">
        <v>796</v>
      </c>
      <c r="F53" s="11">
        <v>48.18</v>
      </c>
      <c r="G53" s="24">
        <f t="shared" si="6"/>
        <v>0.545662100456621</v>
      </c>
      <c r="H53" s="22">
        <v>2020</v>
      </c>
    </row>
    <row r="54" spans="1:8" x14ac:dyDescent="0.25">
      <c r="A54" s="4" t="s">
        <v>53</v>
      </c>
      <c r="B54" s="6">
        <v>25.02</v>
      </c>
      <c r="C54" s="9">
        <v>3.5000000000000001E-3</v>
      </c>
      <c r="D54" s="11">
        <v>42.63</v>
      </c>
      <c r="E54" s="17">
        <v>741.36</v>
      </c>
      <c r="F54" s="11">
        <v>43.71</v>
      </c>
      <c r="G54" s="24">
        <f t="shared" si="6"/>
        <v>0.57240905971173639</v>
      </c>
      <c r="H54" s="22">
        <v>2019</v>
      </c>
    </row>
    <row r="55" spans="1:8" x14ac:dyDescent="0.25">
      <c r="A55" s="4" t="s">
        <v>54</v>
      </c>
      <c r="B55" s="6">
        <v>29.17</v>
      </c>
      <c r="C55" s="9">
        <v>1.18E-2</v>
      </c>
      <c r="D55" s="11">
        <v>50.97</v>
      </c>
      <c r="E55" s="18" t="s">
        <v>100</v>
      </c>
      <c r="F55" s="21" t="s">
        <v>100</v>
      </c>
      <c r="G55" s="24"/>
      <c r="H55" s="22">
        <v>2019</v>
      </c>
    </row>
    <row r="56" spans="1:8" x14ac:dyDescent="0.25">
      <c r="A56" s="4" t="s">
        <v>55</v>
      </c>
      <c r="B56" s="6">
        <v>21</v>
      </c>
      <c r="C56" s="9">
        <v>1.4E-2</v>
      </c>
      <c r="D56" s="11">
        <v>45.11</v>
      </c>
      <c r="E56" s="17">
        <v>609.35</v>
      </c>
      <c r="F56" s="11">
        <v>40.58</v>
      </c>
      <c r="G56" s="24">
        <f t="shared" si="6"/>
        <v>0.5174963035978315</v>
      </c>
      <c r="H56" s="22">
        <v>2019</v>
      </c>
    </row>
    <row r="57" spans="1:8" x14ac:dyDescent="0.25">
      <c r="A57" t="s">
        <v>56</v>
      </c>
      <c r="B57" s="6">
        <v>17.41</v>
      </c>
      <c r="C57" s="9">
        <v>1.304E-2</v>
      </c>
      <c r="D57" s="11">
        <v>39.369999999999997</v>
      </c>
      <c r="E57" s="17">
        <v>631.26</v>
      </c>
      <c r="F57" s="11">
        <v>35.880000000000003</v>
      </c>
      <c r="G57" s="24">
        <f t="shared" si="6"/>
        <v>0.48522853957636564</v>
      </c>
      <c r="H57" s="22">
        <v>2019</v>
      </c>
    </row>
    <row r="58" spans="1:8" x14ac:dyDescent="0.25">
      <c r="A58" t="s">
        <v>57</v>
      </c>
      <c r="B58" s="13">
        <v>27.85</v>
      </c>
      <c r="C58" s="12">
        <v>1.7600000000000001E-2</v>
      </c>
      <c r="D58" s="19">
        <v>54.97</v>
      </c>
      <c r="E58" s="17">
        <v>825.51</v>
      </c>
      <c r="F58" s="20">
        <v>57.72</v>
      </c>
      <c r="G58" s="24">
        <f t="shared" si="6"/>
        <v>0.48250173250173256</v>
      </c>
      <c r="H58" s="22">
        <v>2019</v>
      </c>
    </row>
    <row r="59" spans="1:8" x14ac:dyDescent="0.25">
      <c r="A59" t="s">
        <v>58</v>
      </c>
      <c r="B59" s="13">
        <v>23.03</v>
      </c>
      <c r="C59" s="12">
        <v>1.09E-2</v>
      </c>
      <c r="D59" s="19">
        <v>41.6</v>
      </c>
      <c r="E59" s="17">
        <v>632.63</v>
      </c>
      <c r="F59" s="20">
        <v>38.71</v>
      </c>
      <c r="G59" s="24">
        <f t="shared" si="6"/>
        <v>0.59493670886075956</v>
      </c>
      <c r="H59" s="22">
        <v>2019</v>
      </c>
    </row>
    <row r="60" spans="1:8" x14ac:dyDescent="0.25">
      <c r="A60" t="s">
        <v>59</v>
      </c>
      <c r="B60" s="6">
        <v>19.329999999999998</v>
      </c>
      <c r="C60" s="9">
        <v>2.18E-2</v>
      </c>
      <c r="D60" s="11">
        <v>49.25</v>
      </c>
      <c r="E60" s="17">
        <v>632.98</v>
      </c>
      <c r="F60" s="11">
        <v>44.58</v>
      </c>
      <c r="G60" s="24">
        <f t="shared" si="6"/>
        <v>0.43360251233737102</v>
      </c>
      <c r="H60" s="22">
        <v>2019</v>
      </c>
    </row>
    <row r="61" spans="1:8" x14ac:dyDescent="0.25">
      <c r="A61" t="s">
        <v>60</v>
      </c>
      <c r="B61" s="6">
        <v>17.43</v>
      </c>
      <c r="C61" s="9">
        <v>8.3999999999999995E-3</v>
      </c>
      <c r="D61" s="11">
        <v>32.869999999999997</v>
      </c>
      <c r="E61" s="17">
        <v>633.38</v>
      </c>
      <c r="F61" s="11">
        <v>30.46</v>
      </c>
      <c r="G61" s="24">
        <f t="shared" si="6"/>
        <v>0.57222586999343394</v>
      </c>
      <c r="H61" s="22">
        <v>2019</v>
      </c>
    </row>
    <row r="62" spans="1:8" x14ac:dyDescent="0.25">
      <c r="A62" t="s">
        <v>61</v>
      </c>
      <c r="B62" s="6">
        <v>16.98</v>
      </c>
      <c r="C62" s="9">
        <v>1.23E-2</v>
      </c>
      <c r="D62" s="11">
        <v>38.89</v>
      </c>
      <c r="E62" s="17">
        <v>672.54</v>
      </c>
      <c r="F62" s="11">
        <v>36.64</v>
      </c>
      <c r="G62" s="24">
        <f t="shared" si="6"/>
        <v>0.46342794759825329</v>
      </c>
      <c r="H62" s="22">
        <v>2019</v>
      </c>
    </row>
    <row r="63" spans="1:8" x14ac:dyDescent="0.25">
      <c r="A63" t="s">
        <v>62</v>
      </c>
      <c r="D63" s="7"/>
      <c r="E63" s="17">
        <v>816.29</v>
      </c>
      <c r="F63" s="7"/>
      <c r="G63" s="24"/>
      <c r="H63" s="22">
        <v>2019</v>
      </c>
    </row>
    <row r="64" spans="1:8" x14ac:dyDescent="0.25">
      <c r="A64" s="4" t="s">
        <v>96</v>
      </c>
      <c r="B64" s="6">
        <v>28.11</v>
      </c>
      <c r="C64" s="9">
        <v>1.0999999999999999E-2</v>
      </c>
      <c r="D64" s="11">
        <v>50.87</v>
      </c>
      <c r="E64" s="17"/>
      <c r="F64" s="11">
        <v>52.87</v>
      </c>
      <c r="G64" s="24">
        <f t="shared" si="6"/>
        <v>0.53168148288254213</v>
      </c>
      <c r="H64" s="22">
        <v>2019</v>
      </c>
    </row>
    <row r="65" spans="1:8" x14ac:dyDescent="0.25">
      <c r="A65" s="4" t="s">
        <v>63</v>
      </c>
      <c r="B65" s="6">
        <v>35.58</v>
      </c>
      <c r="C65" s="9">
        <v>1.67E-2</v>
      </c>
      <c r="D65" s="11">
        <v>61.19</v>
      </c>
      <c r="E65" s="17"/>
      <c r="F65" s="11">
        <v>63.44</v>
      </c>
      <c r="G65" s="24">
        <f t="shared" si="6"/>
        <v>0.56084489281210592</v>
      </c>
      <c r="H65" s="22">
        <v>2019</v>
      </c>
    </row>
    <row r="66" spans="1:8" x14ac:dyDescent="0.25">
      <c r="A66" t="s">
        <v>64</v>
      </c>
      <c r="B66" s="13">
        <v>17.22</v>
      </c>
      <c r="C66" s="12">
        <v>1.0800000000000001E-2</v>
      </c>
      <c r="D66" s="19">
        <v>38.1</v>
      </c>
      <c r="E66" s="17">
        <v>646.28</v>
      </c>
      <c r="F66" s="20">
        <v>35.21</v>
      </c>
      <c r="G66" s="24">
        <f t="shared" si="6"/>
        <v>0.489065606361829</v>
      </c>
      <c r="H66" s="22">
        <v>2019</v>
      </c>
    </row>
    <row r="67" spans="1:8" x14ac:dyDescent="0.25">
      <c r="A67" t="s">
        <v>65</v>
      </c>
      <c r="B67" s="13">
        <v>20.14</v>
      </c>
      <c r="C67" s="12">
        <v>1.8190000000000001E-2</v>
      </c>
      <c r="D67" s="19">
        <v>49.25</v>
      </c>
      <c r="E67" s="17">
        <v>636.22</v>
      </c>
      <c r="F67" s="20">
        <v>44.83</v>
      </c>
      <c r="G67" s="24">
        <f t="shared" si="6"/>
        <v>0.44925273254517067</v>
      </c>
      <c r="H67" s="22">
        <v>2019</v>
      </c>
    </row>
    <row r="68" spans="1:8" x14ac:dyDescent="0.25">
      <c r="A68" t="s">
        <v>66</v>
      </c>
      <c r="B68" s="13">
        <v>20.47</v>
      </c>
      <c r="C68" s="12">
        <v>1.0200000000000001E-2</v>
      </c>
      <c r="D68" s="19">
        <v>41.6</v>
      </c>
      <c r="E68" s="17">
        <v>753.7</v>
      </c>
      <c r="F68" s="20">
        <v>41.71</v>
      </c>
      <c r="G68" s="24">
        <f t="shared" si="6"/>
        <v>0.49076959961639893</v>
      </c>
      <c r="H68" s="22">
        <v>2019</v>
      </c>
    </row>
    <row r="69" spans="1:8" x14ac:dyDescent="0.25">
      <c r="A69" t="s">
        <v>67</v>
      </c>
      <c r="B69" s="13">
        <v>18.739999999999998</v>
      </c>
      <c r="C69" s="12">
        <v>1.11E-2</v>
      </c>
      <c r="D69" s="19">
        <v>42.1</v>
      </c>
      <c r="E69" s="17">
        <v>732.57</v>
      </c>
      <c r="F69" s="20">
        <v>41.57</v>
      </c>
      <c r="G69" s="24">
        <f t="shared" si="6"/>
        <v>0.45080586961751257</v>
      </c>
      <c r="H69" s="22">
        <v>2019</v>
      </c>
    </row>
    <row r="70" spans="1:8" x14ac:dyDescent="0.25">
      <c r="A70" t="s">
        <v>68</v>
      </c>
      <c r="B70" s="13">
        <v>21.7</v>
      </c>
      <c r="C70" s="12">
        <v>5.8999999999999999E-3</v>
      </c>
      <c r="D70" s="19">
        <v>36.06</v>
      </c>
      <c r="E70" s="17">
        <v>776.08</v>
      </c>
      <c r="F70" s="20">
        <v>36.56</v>
      </c>
      <c r="G70" s="24">
        <f t="shared" si="6"/>
        <v>0.59354485776805244</v>
      </c>
      <c r="H70" s="22">
        <v>2019</v>
      </c>
    </row>
    <row r="71" spans="1:8" x14ac:dyDescent="0.25">
      <c r="A71" t="s">
        <v>69</v>
      </c>
      <c r="B71" s="13">
        <v>23.52</v>
      </c>
      <c r="C71" s="12">
        <v>1.1299999999999999E-2</v>
      </c>
      <c r="D71" s="19">
        <v>45.74</v>
      </c>
      <c r="E71" s="17">
        <v>744.11</v>
      </c>
      <c r="F71" s="20">
        <v>45.56</v>
      </c>
      <c r="G71" s="24">
        <f t="shared" si="6"/>
        <v>0.5162423178226514</v>
      </c>
      <c r="H71" s="22">
        <v>2019</v>
      </c>
    </row>
    <row r="72" spans="1:8" x14ac:dyDescent="0.25">
      <c r="A72" t="s">
        <v>70</v>
      </c>
      <c r="B72" s="13">
        <v>19.690000000000001</v>
      </c>
      <c r="C72" s="12">
        <v>3.47E-3</v>
      </c>
      <c r="D72" s="19">
        <v>36.04</v>
      </c>
      <c r="E72" s="17">
        <v>777.23</v>
      </c>
      <c r="F72" s="20">
        <v>36.630000000000003</v>
      </c>
      <c r="G72" s="24">
        <f t="shared" si="6"/>
        <v>0.53753753753753752</v>
      </c>
      <c r="H72" s="22">
        <v>2019</v>
      </c>
    </row>
    <row r="73" spans="1:8" x14ac:dyDescent="0.25">
      <c r="A73" t="s">
        <v>71</v>
      </c>
      <c r="B73" s="13">
        <v>25.04</v>
      </c>
      <c r="C73" s="12">
        <v>1.7500000000000002E-2</v>
      </c>
      <c r="D73" s="19">
        <v>51.03</v>
      </c>
      <c r="E73" s="17">
        <v>665.59</v>
      </c>
      <c r="F73" s="20">
        <v>48.12</v>
      </c>
      <c r="G73" s="24">
        <f t="shared" si="6"/>
        <v>0.52036575228595183</v>
      </c>
      <c r="H73" s="22">
        <v>2019</v>
      </c>
    </row>
    <row r="74" spans="1:8" x14ac:dyDescent="0.25">
      <c r="A74" t="s">
        <v>72</v>
      </c>
      <c r="B74" s="6">
        <v>23.51</v>
      </c>
      <c r="C74" s="9">
        <v>8.3000000000000001E-3</v>
      </c>
      <c r="D74" s="11">
        <v>43.38</v>
      </c>
      <c r="E74" s="17">
        <v>779.87</v>
      </c>
      <c r="F74" s="11">
        <v>44.18</v>
      </c>
      <c r="G74" s="24">
        <f t="shared" si="6"/>
        <v>0.53214124038026256</v>
      </c>
      <c r="H74" s="22">
        <v>2019</v>
      </c>
    </row>
    <row r="75" spans="1:8" x14ac:dyDescent="0.25">
      <c r="A75" t="s">
        <v>73</v>
      </c>
      <c r="B75" s="13">
        <v>19.149999999999999</v>
      </c>
      <c r="C75" s="12">
        <v>1.0500000000000001E-2</v>
      </c>
      <c r="D75" s="19">
        <v>39.299999999999997</v>
      </c>
      <c r="E75" s="17">
        <v>666.9</v>
      </c>
      <c r="F75" s="20">
        <v>37.07</v>
      </c>
      <c r="G75" s="24">
        <f t="shared" si="6"/>
        <v>0.51659023469112486</v>
      </c>
      <c r="H75" s="22">
        <v>2019</v>
      </c>
    </row>
    <row r="76" spans="1:8" x14ac:dyDescent="0.25">
      <c r="A76" t="s">
        <v>74</v>
      </c>
      <c r="B76" s="13">
        <v>17.32</v>
      </c>
      <c r="C76" s="12">
        <v>1.18E-2</v>
      </c>
      <c r="D76" s="19">
        <v>38.380000000000003</v>
      </c>
      <c r="E76" s="17">
        <v>735.79</v>
      </c>
      <c r="F76" s="20">
        <v>37.99</v>
      </c>
      <c r="G76" s="24">
        <f t="shared" si="6"/>
        <v>0.45590944985522502</v>
      </c>
      <c r="H76" s="22">
        <v>2019</v>
      </c>
    </row>
    <row r="77" spans="1:8" x14ac:dyDescent="0.25">
      <c r="A77" t="s">
        <v>75</v>
      </c>
      <c r="B77" s="6">
        <v>15.07</v>
      </c>
      <c r="C77" s="9">
        <v>1.15E-2</v>
      </c>
      <c r="D77" s="11">
        <v>38.450000000000003</v>
      </c>
      <c r="E77" s="17">
        <v>776.01</v>
      </c>
      <c r="F77" s="11">
        <v>39.26</v>
      </c>
      <c r="G77" s="24">
        <f t="shared" si="6"/>
        <v>0.3838512480896587</v>
      </c>
      <c r="H77" s="22">
        <v>2019</v>
      </c>
    </row>
    <row r="78" spans="1:8" x14ac:dyDescent="0.25">
      <c r="A78" t="s">
        <v>76</v>
      </c>
      <c r="B78" s="13">
        <v>16.989999999999998</v>
      </c>
      <c r="C78" s="12">
        <v>1.01E-2</v>
      </c>
      <c r="D78" s="19">
        <v>36.54</v>
      </c>
      <c r="E78" s="17">
        <v>685.09</v>
      </c>
      <c r="F78" s="20">
        <v>34.85</v>
      </c>
      <c r="G78" s="24">
        <f t="shared" si="6"/>
        <v>0.48751793400286936</v>
      </c>
      <c r="H78" s="22">
        <v>2019</v>
      </c>
    </row>
    <row r="79" spans="1:8" x14ac:dyDescent="0.25">
      <c r="A79" t="s">
        <v>77</v>
      </c>
      <c r="B79" s="13">
        <v>16.04</v>
      </c>
      <c r="C79" s="12">
        <v>1.18E-2</v>
      </c>
      <c r="D79" s="19">
        <v>39.119999999999997</v>
      </c>
      <c r="E79" s="17">
        <v>727.52</v>
      </c>
      <c r="F79" s="20">
        <v>38.44</v>
      </c>
      <c r="G79" s="24">
        <f t="shared" si="6"/>
        <v>0.41727367325702391</v>
      </c>
      <c r="H79" s="22">
        <v>2019</v>
      </c>
    </row>
    <row r="80" spans="1:8" x14ac:dyDescent="0.25">
      <c r="A80" t="s">
        <v>78</v>
      </c>
      <c r="B80" s="13">
        <v>14.07</v>
      </c>
      <c r="C80" s="12">
        <v>1.3899999999999999E-2</v>
      </c>
      <c r="D80" s="19">
        <v>33.380000000000003</v>
      </c>
      <c r="E80" s="17">
        <v>874.19</v>
      </c>
      <c r="F80" s="20">
        <v>36.57</v>
      </c>
      <c r="G80" s="24">
        <f t="shared" si="6"/>
        <v>0.38474159146841674</v>
      </c>
      <c r="H80" s="22">
        <v>2019</v>
      </c>
    </row>
    <row r="81" spans="1:8" x14ac:dyDescent="0.25">
      <c r="A81" t="s">
        <v>79</v>
      </c>
      <c r="B81" s="14">
        <v>14.76</v>
      </c>
      <c r="C81" s="8">
        <v>1.2999999999999999E-2</v>
      </c>
      <c r="D81" s="10">
        <v>38.58</v>
      </c>
      <c r="E81" s="17">
        <v>652.49</v>
      </c>
      <c r="F81" s="10">
        <v>35.47</v>
      </c>
      <c r="G81" s="24">
        <f t="shared" si="6"/>
        <v>0.41612630391880462</v>
      </c>
      <c r="H81" s="22">
        <v>2019</v>
      </c>
    </row>
    <row r="82" spans="1:8" x14ac:dyDescent="0.25">
      <c r="A82" t="s">
        <v>80</v>
      </c>
      <c r="B82" s="14">
        <v>13.98</v>
      </c>
      <c r="C82" s="8">
        <v>2.0299999999999999E-2</v>
      </c>
      <c r="D82" s="10">
        <v>46.73</v>
      </c>
      <c r="E82" s="17">
        <v>675.02</v>
      </c>
      <c r="F82" s="10">
        <v>43.45</v>
      </c>
      <c r="G82" s="24">
        <f t="shared" si="6"/>
        <v>0.32174913693901036</v>
      </c>
      <c r="H82" s="22">
        <v>2019</v>
      </c>
    </row>
    <row r="83" spans="1:8" x14ac:dyDescent="0.25">
      <c r="A83" t="s">
        <v>81</v>
      </c>
      <c r="B83" s="13">
        <v>32.020000000000003</v>
      </c>
      <c r="C83" s="12">
        <v>9.4000000000000004E-3</v>
      </c>
      <c r="D83" s="19">
        <v>53.51</v>
      </c>
      <c r="E83" s="17">
        <v>1203.31</v>
      </c>
      <c r="F83" s="20">
        <v>66.489999999999995</v>
      </c>
      <c r="G83" s="24">
        <f t="shared" si="6"/>
        <v>0.48157617686870213</v>
      </c>
      <c r="H83" s="22">
        <v>2019</v>
      </c>
    </row>
    <row r="84" spans="1:8" x14ac:dyDescent="0.25">
      <c r="A84" t="s">
        <v>82</v>
      </c>
      <c r="B84" s="6">
        <v>21.63</v>
      </c>
      <c r="C84" s="9">
        <v>8.8999999999999999E-3</v>
      </c>
      <c r="D84" s="11">
        <v>41.72</v>
      </c>
      <c r="E84" s="17">
        <v>636.15</v>
      </c>
      <c r="F84" s="11">
        <v>38.67</v>
      </c>
      <c r="G84" s="24">
        <f t="shared" si="6"/>
        <v>0.55934833204034129</v>
      </c>
      <c r="H84" s="22">
        <v>2019</v>
      </c>
    </row>
    <row r="85" spans="1:8" x14ac:dyDescent="0.25">
      <c r="A85" t="s">
        <v>83</v>
      </c>
      <c r="B85" s="13">
        <v>16.03</v>
      </c>
      <c r="C85" s="12">
        <v>8.6999999999999994E-3</v>
      </c>
      <c r="D85" s="19">
        <v>33.71</v>
      </c>
      <c r="E85" s="17">
        <v>597.85</v>
      </c>
      <c r="F85" s="20">
        <v>30.13</v>
      </c>
      <c r="G85" s="24">
        <f t="shared" si="6"/>
        <v>0.53202787919017591</v>
      </c>
      <c r="H85" s="22">
        <v>2019</v>
      </c>
    </row>
    <row r="86" spans="1:8" x14ac:dyDescent="0.25">
      <c r="A86" t="s">
        <v>84</v>
      </c>
      <c r="B86" s="13">
        <v>14.59</v>
      </c>
      <c r="C86" s="12">
        <v>2.1100000000000001E-2</v>
      </c>
      <c r="D86" s="19">
        <v>42.88</v>
      </c>
      <c r="E86" s="17">
        <v>653.61</v>
      </c>
      <c r="F86" s="20">
        <v>39.26</v>
      </c>
      <c r="G86" s="24">
        <f t="shared" si="6"/>
        <v>0.37162506367804382</v>
      </c>
      <c r="H86" s="22">
        <v>2019</v>
      </c>
    </row>
    <row r="87" spans="1:8" x14ac:dyDescent="0.25">
      <c r="A87" t="s">
        <v>85</v>
      </c>
      <c r="B87" s="6">
        <v>28.62</v>
      </c>
      <c r="C87" s="9">
        <v>1.2070000000000001E-2</v>
      </c>
      <c r="D87" s="11">
        <v>51.16</v>
      </c>
      <c r="E87" s="17">
        <v>620.01</v>
      </c>
      <c r="F87" s="11">
        <v>47.26</v>
      </c>
      <c r="G87" s="24">
        <f t="shared" si="6"/>
        <v>0.60558611933982232</v>
      </c>
      <c r="H87" s="22">
        <v>2019</v>
      </c>
    </row>
    <row r="88" spans="1:8" x14ac:dyDescent="0.25">
      <c r="A88" t="s">
        <v>86</v>
      </c>
      <c r="B88" s="13">
        <v>17.09</v>
      </c>
      <c r="C88" s="12">
        <v>1.3299999999999999E-2</v>
      </c>
      <c r="D88" s="19">
        <v>40.130000000000003</v>
      </c>
      <c r="E88" s="17">
        <v>734.56</v>
      </c>
      <c r="F88" s="20">
        <v>39.67</v>
      </c>
      <c r="G88" s="24">
        <f t="shared" si="6"/>
        <v>0.43080413410637758</v>
      </c>
      <c r="H88" s="22">
        <v>2019</v>
      </c>
    </row>
    <row r="89" spans="1:8" x14ac:dyDescent="0.25">
      <c r="A89" t="s">
        <v>87</v>
      </c>
      <c r="B89" s="13">
        <v>15.7</v>
      </c>
      <c r="C89" s="12">
        <v>1.32E-2</v>
      </c>
      <c r="D89" s="19">
        <v>42.35</v>
      </c>
      <c r="E89" s="17">
        <v>595.23</v>
      </c>
      <c r="F89" s="20">
        <v>36.840000000000003</v>
      </c>
      <c r="G89" s="24">
        <f t="shared" si="6"/>
        <v>0.42616720955483167</v>
      </c>
      <c r="H89" s="22">
        <v>2019</v>
      </c>
    </row>
    <row r="90" spans="1:8" x14ac:dyDescent="0.25">
      <c r="A90" t="s">
        <v>88</v>
      </c>
      <c r="B90" s="6">
        <v>24.99</v>
      </c>
      <c r="C90" s="9">
        <v>7.7000000000000002E-3</v>
      </c>
      <c r="D90" s="11">
        <v>40.94</v>
      </c>
      <c r="E90" s="17">
        <v>687</v>
      </c>
      <c r="F90" s="11">
        <v>39.6</v>
      </c>
      <c r="G90" s="24">
        <f t="shared" si="6"/>
        <v>0.63106060606060599</v>
      </c>
      <c r="H90" s="22">
        <v>2019</v>
      </c>
    </row>
    <row r="91" spans="1:8" x14ac:dyDescent="0.25">
      <c r="A91" t="s">
        <v>89</v>
      </c>
      <c r="B91" s="13">
        <v>20.05</v>
      </c>
      <c r="C91" s="12">
        <v>8.6E-3</v>
      </c>
      <c r="D91" s="19">
        <v>41.92</v>
      </c>
      <c r="E91" s="17">
        <v>634.89</v>
      </c>
      <c r="F91" s="20">
        <v>38.57</v>
      </c>
      <c r="G91" s="24">
        <f t="shared" si="6"/>
        <v>0.51983406792844178</v>
      </c>
      <c r="H91" s="22">
        <v>2019</v>
      </c>
    </row>
    <row r="92" spans="1:8" x14ac:dyDescent="0.25">
      <c r="A92" t="s">
        <v>90</v>
      </c>
      <c r="B92" s="13">
        <v>25.1</v>
      </c>
      <c r="C92" s="12">
        <v>1.8599999999999998E-2</v>
      </c>
      <c r="D92" s="19">
        <v>53.48</v>
      </c>
      <c r="E92" s="17">
        <v>646.37</v>
      </c>
      <c r="F92" s="20">
        <v>49.55</v>
      </c>
      <c r="G92" s="24">
        <f t="shared" si="6"/>
        <v>0.5065590312815339</v>
      </c>
      <c r="H92" s="22">
        <v>2019</v>
      </c>
    </row>
    <row r="93" spans="1:8" x14ac:dyDescent="0.25">
      <c r="A93" t="s">
        <v>91</v>
      </c>
      <c r="B93" s="13">
        <v>24.36</v>
      </c>
      <c r="C93" s="12">
        <v>1.5699999999999999E-2</v>
      </c>
      <c r="D93" s="19">
        <v>50.01</v>
      </c>
      <c r="E93" s="17">
        <v>620.51</v>
      </c>
      <c r="F93" s="20">
        <v>45.6</v>
      </c>
      <c r="G93" s="24">
        <f t="shared" si="6"/>
        <v>0.53421052631578947</v>
      </c>
      <c r="H93" s="22">
        <v>2019</v>
      </c>
    </row>
    <row r="94" spans="1:8" x14ac:dyDescent="0.25">
      <c r="A94" t="s">
        <v>92</v>
      </c>
      <c r="B94" s="13">
        <v>17.29</v>
      </c>
      <c r="C94" s="12">
        <v>1.84E-2</v>
      </c>
      <c r="D94" s="19">
        <v>45.69</v>
      </c>
      <c r="E94" s="17">
        <v>764.98</v>
      </c>
      <c r="F94" s="20">
        <v>46.25</v>
      </c>
      <c r="G94" s="24">
        <f t="shared" si="6"/>
        <v>0.37383783783783781</v>
      </c>
      <c r="H94" s="22">
        <v>2019</v>
      </c>
    </row>
    <row r="95" spans="1:8" x14ac:dyDescent="0.25">
      <c r="A95" t="s">
        <v>93</v>
      </c>
      <c r="B95" s="6">
        <v>26.42</v>
      </c>
      <c r="C95" s="9">
        <v>6.8999999999999999E-3</v>
      </c>
      <c r="D95" s="11">
        <v>46.36</v>
      </c>
      <c r="E95" s="17">
        <v>761.78</v>
      </c>
      <c r="F95" s="11">
        <v>46.68</v>
      </c>
      <c r="G95" s="24">
        <f t="shared" si="6"/>
        <v>0.5659811482433591</v>
      </c>
      <c r="H95" s="22">
        <v>2019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82"/>
  <sheetViews>
    <sheetView topLeftCell="O67" workbookViewId="0">
      <selection activeCell="S75" sqref="S75"/>
    </sheetView>
  </sheetViews>
  <sheetFormatPr defaultRowHeight="15" x14ac:dyDescent="0.25"/>
  <cols>
    <col min="1" max="1" width="38.140625" bestFit="1" customWidth="1"/>
    <col min="2" max="2" width="11" customWidth="1"/>
    <col min="3" max="3" width="17.7109375" customWidth="1"/>
    <col min="4" max="4" width="19.140625" customWidth="1"/>
    <col min="5" max="5" width="10.85546875" customWidth="1"/>
    <col min="6" max="6" width="4" style="22" customWidth="1"/>
    <col min="7" max="8" width="10.85546875" style="22" customWidth="1"/>
    <col min="9" max="9" width="65" style="22" bestFit="1" customWidth="1"/>
    <col min="10" max="10" width="5.7109375" style="30" customWidth="1"/>
    <col min="11" max="11" width="12.7109375" customWidth="1"/>
    <col min="12" max="12" width="45.85546875" customWidth="1"/>
    <col min="13" max="13" width="10.5703125" style="22" customWidth="1"/>
    <col min="14" max="14" width="25.85546875" bestFit="1" customWidth="1"/>
    <col min="15" max="15" width="10.85546875" customWidth="1"/>
    <col min="16" max="16" width="19.140625" customWidth="1"/>
    <col min="17" max="17" width="1.7109375" style="22" customWidth="1"/>
    <col min="19" max="19" width="65" bestFit="1" customWidth="1"/>
    <col min="20" max="20" width="10.140625" customWidth="1"/>
    <col min="21" max="21" width="12.5703125" customWidth="1"/>
    <col min="22" max="22" width="10.140625" customWidth="1"/>
  </cols>
  <sheetData>
    <row r="1" spans="1:22" s="22" customFormat="1" x14ac:dyDescent="0.25">
      <c r="B1" s="9" t="s">
        <v>94</v>
      </c>
      <c r="F1" s="30"/>
      <c r="J1" s="30"/>
      <c r="Q1" s="38"/>
    </row>
    <row r="2" spans="1:22" s="22" customFormat="1" x14ac:dyDescent="0.25">
      <c r="B2" s="12" t="s">
        <v>97</v>
      </c>
      <c r="F2" s="30"/>
      <c r="G2" s="30"/>
      <c r="H2" s="30"/>
      <c r="I2" s="30"/>
      <c r="J2" s="30"/>
      <c r="Q2" s="38"/>
    </row>
    <row r="3" spans="1:22" s="22" customFormat="1" x14ac:dyDescent="0.25">
      <c r="B3" s="23" t="s">
        <v>98</v>
      </c>
      <c r="F3" s="30"/>
      <c r="G3" s="30"/>
      <c r="H3" s="30"/>
      <c r="I3" s="30"/>
      <c r="J3" s="30"/>
      <c r="N3" s="22" t="s">
        <v>109</v>
      </c>
      <c r="Q3" s="38"/>
      <c r="S3" s="22" t="s">
        <v>109</v>
      </c>
    </row>
    <row r="4" spans="1:22" ht="61.5" customHeight="1" x14ac:dyDescent="0.25">
      <c r="A4" s="3" t="s">
        <v>0</v>
      </c>
      <c r="B4" s="2" t="s">
        <v>1</v>
      </c>
      <c r="C4" s="2" t="s">
        <v>2</v>
      </c>
      <c r="D4" s="2" t="s">
        <v>99</v>
      </c>
      <c r="E4" s="2" t="s">
        <v>103</v>
      </c>
      <c r="F4" s="31"/>
      <c r="G4" s="34" t="s">
        <v>180</v>
      </c>
      <c r="H4" s="34" t="s">
        <v>181</v>
      </c>
      <c r="I4" s="3" t="s">
        <v>0</v>
      </c>
      <c r="J4" s="31"/>
      <c r="K4" s="26" t="s">
        <v>110</v>
      </c>
      <c r="L4" s="33" t="s">
        <v>179</v>
      </c>
      <c r="N4" s="3" t="s">
        <v>0</v>
      </c>
      <c r="O4" s="1" t="s">
        <v>103</v>
      </c>
      <c r="P4" s="1" t="s">
        <v>99</v>
      </c>
      <c r="Q4" s="39"/>
      <c r="S4" s="3" t="s">
        <v>0</v>
      </c>
      <c r="T4" s="34" t="s">
        <v>180</v>
      </c>
      <c r="U4" s="2" t="s">
        <v>195</v>
      </c>
      <c r="V4" s="34" t="s">
        <v>181</v>
      </c>
    </row>
    <row r="5" spans="1:22" x14ac:dyDescent="0.25">
      <c r="A5" s="22" t="s">
        <v>102</v>
      </c>
      <c r="B5" s="11">
        <v>33.369999999999997</v>
      </c>
      <c r="C5" s="9">
        <v>1.9900000000000001E-2</v>
      </c>
      <c r="D5" s="17">
        <v>815.61</v>
      </c>
      <c r="E5" s="11">
        <f>B5+C5*D5</f>
        <v>49.600639000000001</v>
      </c>
      <c r="F5" s="32"/>
      <c r="G5" s="32">
        <v>54.85</v>
      </c>
      <c r="H5" s="37">
        <v>11635</v>
      </c>
      <c r="I5" s="32" t="s">
        <v>111</v>
      </c>
      <c r="J5" s="32"/>
      <c r="K5" s="28">
        <v>132.58170000000001</v>
      </c>
      <c r="L5" s="27" t="s">
        <v>111</v>
      </c>
      <c r="M5" s="30"/>
      <c r="N5" s="22" t="s">
        <v>23</v>
      </c>
      <c r="O5" s="19">
        <v>15.522751</v>
      </c>
      <c r="P5" s="17">
        <v>738.29</v>
      </c>
      <c r="Q5" s="40"/>
      <c r="S5" s="32" t="s">
        <v>217</v>
      </c>
      <c r="T5" s="32">
        <v>16.5</v>
      </c>
      <c r="U5" s="17">
        <v>858.17</v>
      </c>
      <c r="V5" s="37">
        <v>4815</v>
      </c>
    </row>
    <row r="6" spans="1:22" x14ac:dyDescent="0.25">
      <c r="A6" s="22" t="s">
        <v>8</v>
      </c>
      <c r="B6" s="13">
        <v>38.799999999999997</v>
      </c>
      <c r="C6" s="12">
        <v>1.12E-2</v>
      </c>
      <c r="D6" s="17">
        <v>548.35</v>
      </c>
      <c r="E6" s="19">
        <f t="shared" ref="E6:E9" si="0">B6+C6*D6</f>
        <v>44.941519999999997</v>
      </c>
      <c r="F6" s="32"/>
      <c r="G6" s="32">
        <v>52.43</v>
      </c>
      <c r="H6" s="37">
        <v>1402</v>
      </c>
      <c r="I6" s="32" t="s">
        <v>112</v>
      </c>
      <c r="J6" s="32"/>
      <c r="K6" s="7">
        <v>45.960180000000001</v>
      </c>
      <c r="L6" t="s">
        <v>112</v>
      </c>
      <c r="N6" s="22" t="s">
        <v>48</v>
      </c>
      <c r="O6" s="11">
        <v>17.667386</v>
      </c>
      <c r="P6" s="17">
        <v>858.17</v>
      </c>
      <c r="Q6" s="40"/>
      <c r="S6" s="32" t="s">
        <v>216</v>
      </c>
      <c r="T6" s="32">
        <v>21.28</v>
      </c>
      <c r="U6" s="17">
        <v>738.29</v>
      </c>
      <c r="V6" s="37">
        <v>10242</v>
      </c>
    </row>
    <row r="7" spans="1:22" x14ac:dyDescent="0.25">
      <c r="A7" s="22" t="s">
        <v>9</v>
      </c>
      <c r="B7" s="13">
        <v>20.66</v>
      </c>
      <c r="C7" s="12">
        <v>1.6799999999999999E-2</v>
      </c>
      <c r="D7" s="17">
        <v>638.11</v>
      </c>
      <c r="E7" s="19">
        <f t="shared" si="0"/>
        <v>31.380248000000002</v>
      </c>
      <c r="F7" s="32"/>
      <c r="G7" s="32">
        <v>31.47</v>
      </c>
      <c r="H7" s="37">
        <v>32326</v>
      </c>
      <c r="I7" s="32" t="s">
        <v>113</v>
      </c>
      <c r="J7" s="32"/>
      <c r="K7" s="7">
        <v>29.764610000000001</v>
      </c>
      <c r="L7" t="s">
        <v>113</v>
      </c>
      <c r="N7" s="22" t="s">
        <v>83</v>
      </c>
      <c r="O7" s="19">
        <v>21.231295000000003</v>
      </c>
      <c r="P7" s="17">
        <v>597.85</v>
      </c>
      <c r="Q7" s="40"/>
      <c r="S7" s="32" t="s">
        <v>61</v>
      </c>
      <c r="T7" s="32">
        <v>21.38</v>
      </c>
      <c r="U7" s="17">
        <v>672.54</v>
      </c>
      <c r="V7" s="37">
        <v>8917</v>
      </c>
    </row>
    <row r="8" spans="1:22" x14ac:dyDescent="0.25">
      <c r="A8" s="22" t="s">
        <v>10</v>
      </c>
      <c r="B8" s="13">
        <v>16.46</v>
      </c>
      <c r="C8" s="12">
        <v>9.7999999999999997E-3</v>
      </c>
      <c r="D8" s="17">
        <v>662.82</v>
      </c>
      <c r="E8" s="19">
        <f t="shared" si="0"/>
        <v>22.955636000000002</v>
      </c>
      <c r="F8" s="32"/>
      <c r="G8" s="32">
        <v>23.05</v>
      </c>
      <c r="H8" s="37">
        <v>35892</v>
      </c>
      <c r="I8" s="32" t="s">
        <v>115</v>
      </c>
      <c r="J8" s="32"/>
      <c r="K8" s="7">
        <v>21.888919999999999</v>
      </c>
      <c r="L8" t="s">
        <v>115</v>
      </c>
      <c r="N8" s="25" t="s">
        <v>25</v>
      </c>
      <c r="O8" s="11">
        <v>22.10098</v>
      </c>
      <c r="P8" s="17">
        <v>719.8</v>
      </c>
      <c r="Q8" s="40"/>
      <c r="S8" s="32" t="s">
        <v>218</v>
      </c>
      <c r="T8" s="32">
        <v>22.22</v>
      </c>
      <c r="U8" s="17">
        <v>633.38</v>
      </c>
      <c r="V8" s="37">
        <v>83642</v>
      </c>
    </row>
    <row r="9" spans="1:22" x14ac:dyDescent="0.25">
      <c r="A9" s="22" t="s">
        <v>11</v>
      </c>
      <c r="B9" s="13">
        <v>16.27</v>
      </c>
      <c r="C9" s="12">
        <v>1.35E-2</v>
      </c>
      <c r="D9" s="17">
        <v>730.86</v>
      </c>
      <c r="E9" s="19">
        <f t="shared" si="0"/>
        <v>26.136609999999997</v>
      </c>
      <c r="F9" s="32"/>
      <c r="G9" s="32">
        <v>25.55</v>
      </c>
      <c r="H9" s="37">
        <v>60366</v>
      </c>
      <c r="I9" s="32" t="s">
        <v>11</v>
      </c>
      <c r="J9" s="32"/>
      <c r="K9" s="7">
        <v>24.179269999999999</v>
      </c>
      <c r="L9" t="s">
        <v>11</v>
      </c>
      <c r="N9" s="22" t="s">
        <v>70</v>
      </c>
      <c r="O9" s="19">
        <v>22.3869881</v>
      </c>
      <c r="P9" s="17">
        <v>777.23</v>
      </c>
      <c r="Q9" s="40"/>
      <c r="S9" s="32" t="s">
        <v>87</v>
      </c>
      <c r="T9" s="32">
        <v>22.29</v>
      </c>
      <c r="U9" s="17">
        <v>595.23</v>
      </c>
      <c r="V9" s="37">
        <v>12350</v>
      </c>
    </row>
    <row r="10" spans="1:22" x14ac:dyDescent="0.25">
      <c r="A10" s="25" t="s">
        <v>13</v>
      </c>
      <c r="B10" s="13">
        <v>15.31</v>
      </c>
      <c r="C10" s="12">
        <v>1.26E-2</v>
      </c>
      <c r="D10" s="17">
        <v>704.08</v>
      </c>
      <c r="E10" s="19">
        <f t="shared" ref="E10:E73" si="1">B10+C10*D10</f>
        <v>24.181408000000001</v>
      </c>
      <c r="F10" s="32"/>
      <c r="G10" s="32">
        <v>24.47</v>
      </c>
      <c r="H10" s="37">
        <v>47501</v>
      </c>
      <c r="I10" s="32" t="s">
        <v>183</v>
      </c>
      <c r="J10" s="32"/>
      <c r="K10" s="7">
        <v>23.745159999999998</v>
      </c>
      <c r="L10" t="s">
        <v>116</v>
      </c>
      <c r="N10" s="22" t="s">
        <v>60</v>
      </c>
      <c r="O10" s="11">
        <v>22.750391999999998</v>
      </c>
      <c r="P10" s="17">
        <v>633.38</v>
      </c>
      <c r="Q10" s="40"/>
      <c r="S10" s="32" t="s">
        <v>77</v>
      </c>
      <c r="T10" s="32">
        <v>22.49</v>
      </c>
      <c r="U10" s="17">
        <v>727.52</v>
      </c>
      <c r="V10" s="37">
        <v>32441</v>
      </c>
    </row>
    <row r="11" spans="1:22" x14ac:dyDescent="0.25">
      <c r="A11" s="25" t="s">
        <v>14</v>
      </c>
      <c r="B11" s="13">
        <v>18.09</v>
      </c>
      <c r="C11" s="12">
        <v>2.0299999999999999E-2</v>
      </c>
      <c r="D11" s="17">
        <v>785.03</v>
      </c>
      <c r="E11" s="19">
        <f t="shared" si="1"/>
        <v>34.026108999999998</v>
      </c>
      <c r="F11" s="32"/>
      <c r="G11" s="32">
        <v>28.66</v>
      </c>
      <c r="H11" s="37">
        <v>8631</v>
      </c>
      <c r="I11" s="32" t="s">
        <v>182</v>
      </c>
      <c r="J11" s="32"/>
      <c r="K11" s="7">
        <v>29.926970000000001</v>
      </c>
      <c r="L11" t="s">
        <v>114</v>
      </c>
      <c r="N11" s="22" t="s">
        <v>10</v>
      </c>
      <c r="O11" s="19">
        <v>22.955636000000002</v>
      </c>
      <c r="P11" s="17">
        <v>662.82</v>
      </c>
      <c r="Q11" s="40"/>
      <c r="S11" s="32" t="s">
        <v>215</v>
      </c>
      <c r="T11" s="32">
        <v>22.75</v>
      </c>
      <c r="U11" s="17">
        <v>776.01</v>
      </c>
      <c r="V11" s="37">
        <v>51467</v>
      </c>
    </row>
    <row r="12" spans="1:22" x14ac:dyDescent="0.25">
      <c r="A12" s="25" t="s">
        <v>104</v>
      </c>
      <c r="B12" s="13">
        <v>24.23</v>
      </c>
      <c r="C12" s="12">
        <v>1.5800000000000002E-2</v>
      </c>
      <c r="D12" s="17">
        <v>640</v>
      </c>
      <c r="E12" s="19">
        <f t="shared" si="1"/>
        <v>34.341999999999999</v>
      </c>
      <c r="F12" s="32"/>
      <c r="G12" s="32">
        <v>36.64</v>
      </c>
      <c r="H12" s="37">
        <v>25999</v>
      </c>
      <c r="I12" s="32" t="s">
        <v>15</v>
      </c>
      <c r="J12" s="32"/>
      <c r="K12" s="7">
        <v>32.587710000000001</v>
      </c>
      <c r="L12" t="s">
        <v>15</v>
      </c>
      <c r="N12" s="22" t="s">
        <v>79</v>
      </c>
      <c r="O12" s="10">
        <v>23.242370000000001</v>
      </c>
      <c r="P12" s="17">
        <v>652.49</v>
      </c>
      <c r="Q12" s="40"/>
      <c r="S12" s="32" t="s">
        <v>10</v>
      </c>
      <c r="T12" s="32">
        <v>23.05</v>
      </c>
      <c r="U12" s="17">
        <v>662.82</v>
      </c>
      <c r="V12" s="37">
        <v>35892</v>
      </c>
    </row>
    <row r="13" spans="1:22" x14ac:dyDescent="0.25">
      <c r="A13" s="22" t="s">
        <v>19</v>
      </c>
      <c r="B13" s="13">
        <v>19.09</v>
      </c>
      <c r="C13" s="12">
        <v>1.2800000000000001E-2</v>
      </c>
      <c r="D13" s="17">
        <v>629.80999999999995</v>
      </c>
      <c r="E13" s="19">
        <f t="shared" si="1"/>
        <v>27.151567999999997</v>
      </c>
      <c r="F13" s="32"/>
      <c r="G13" s="32">
        <v>25.94</v>
      </c>
      <c r="H13" s="37">
        <v>5967</v>
      </c>
      <c r="I13" s="32" t="s">
        <v>117</v>
      </c>
      <c r="J13" s="32"/>
      <c r="K13" s="7">
        <v>25.028220000000001</v>
      </c>
      <c r="L13" t="s">
        <v>117</v>
      </c>
      <c r="N13" s="22" t="s">
        <v>87</v>
      </c>
      <c r="O13" s="19">
        <v>23.557036</v>
      </c>
      <c r="P13" s="17">
        <v>595.23</v>
      </c>
      <c r="Q13" s="40"/>
      <c r="S13" s="32" t="s">
        <v>214</v>
      </c>
      <c r="T13" s="32">
        <v>23.18</v>
      </c>
      <c r="U13" s="17">
        <v>685.09</v>
      </c>
      <c r="V13" s="37">
        <v>9441</v>
      </c>
    </row>
    <row r="14" spans="1:22" x14ac:dyDescent="0.25">
      <c r="A14" s="22" t="s">
        <v>20</v>
      </c>
      <c r="B14" s="14">
        <v>27.99</v>
      </c>
      <c r="C14" s="23">
        <v>7.7000000000000002E-3</v>
      </c>
      <c r="D14" s="17">
        <v>1080.21</v>
      </c>
      <c r="E14" s="10">
        <f t="shared" si="1"/>
        <v>36.307617</v>
      </c>
      <c r="F14" s="32"/>
      <c r="G14" s="32">
        <v>46.56</v>
      </c>
      <c r="H14" s="37">
        <v>1059</v>
      </c>
      <c r="I14" s="32" t="s">
        <v>118</v>
      </c>
      <c r="J14" s="32"/>
      <c r="K14" s="7">
        <v>41.687579999999997</v>
      </c>
      <c r="L14" t="s">
        <v>118</v>
      </c>
      <c r="N14" s="22" t="s">
        <v>76</v>
      </c>
      <c r="O14" s="19">
        <v>23.909408999999997</v>
      </c>
      <c r="P14" s="17">
        <v>685.09</v>
      </c>
      <c r="Q14" s="40"/>
      <c r="S14" s="32" t="s">
        <v>26</v>
      </c>
      <c r="T14" s="32">
        <v>23.74</v>
      </c>
      <c r="U14" s="17">
        <v>678.88</v>
      </c>
      <c r="V14" s="37">
        <v>181140</v>
      </c>
    </row>
    <row r="15" spans="1:22" x14ac:dyDescent="0.25">
      <c r="A15" s="22" t="s">
        <v>21</v>
      </c>
      <c r="B15" s="13">
        <v>14.74</v>
      </c>
      <c r="C15" s="12">
        <v>1.6799999999999999E-2</v>
      </c>
      <c r="D15" s="17">
        <v>688.51</v>
      </c>
      <c r="E15" s="19">
        <f t="shared" si="1"/>
        <v>26.306967999999998</v>
      </c>
      <c r="F15" s="32"/>
      <c r="G15" s="32">
        <v>24.82</v>
      </c>
      <c r="H15" s="37">
        <v>14715</v>
      </c>
      <c r="I15" s="32" t="s">
        <v>184</v>
      </c>
      <c r="J15" s="32"/>
      <c r="K15" s="7">
        <v>24.0243</v>
      </c>
      <c r="L15" t="s">
        <v>119</v>
      </c>
      <c r="N15" s="22" t="s">
        <v>75</v>
      </c>
      <c r="O15" s="11">
        <v>23.994115000000001</v>
      </c>
      <c r="P15" s="17">
        <v>776.01</v>
      </c>
      <c r="Q15" s="40"/>
      <c r="S15" s="32" t="s">
        <v>46</v>
      </c>
      <c r="T15" s="32">
        <v>23.75</v>
      </c>
      <c r="U15" s="17">
        <v>913.97</v>
      </c>
      <c r="V15" s="37">
        <v>2259</v>
      </c>
    </row>
    <row r="16" spans="1:22" x14ac:dyDescent="0.25">
      <c r="A16" s="22" t="s">
        <v>22</v>
      </c>
      <c r="B16" s="6">
        <v>22.66</v>
      </c>
      <c r="C16" s="9">
        <v>8.9999999999999993E-3</v>
      </c>
      <c r="D16" s="17">
        <v>857.11</v>
      </c>
      <c r="E16" s="11">
        <f t="shared" si="1"/>
        <v>30.373989999999999</v>
      </c>
      <c r="F16" s="32"/>
      <c r="G16" s="32">
        <v>28.4</v>
      </c>
      <c r="H16" s="37">
        <v>1884</v>
      </c>
      <c r="I16" s="32" t="s">
        <v>120</v>
      </c>
      <c r="J16" s="32"/>
      <c r="K16" s="7">
        <v>26.57583</v>
      </c>
      <c r="L16" t="s">
        <v>120</v>
      </c>
      <c r="N16" s="25" t="s">
        <v>26</v>
      </c>
      <c r="O16" s="11">
        <v>24.165952000000001</v>
      </c>
      <c r="P16" s="17">
        <v>678.88</v>
      </c>
      <c r="Q16" s="40"/>
      <c r="S16" s="32" t="s">
        <v>213</v>
      </c>
      <c r="T16" s="32">
        <v>23.78</v>
      </c>
      <c r="U16" s="17">
        <v>632.98</v>
      </c>
      <c r="V16" s="37">
        <v>24171</v>
      </c>
    </row>
    <row r="17" spans="1:22" x14ac:dyDescent="0.25">
      <c r="A17" s="22" t="s">
        <v>23</v>
      </c>
      <c r="B17" s="13">
        <v>14.12</v>
      </c>
      <c r="C17" s="12">
        <v>1.9E-3</v>
      </c>
      <c r="D17" s="17">
        <v>738.29</v>
      </c>
      <c r="E17" s="19">
        <f t="shared" si="1"/>
        <v>15.522751</v>
      </c>
      <c r="F17" s="32"/>
      <c r="G17" s="32">
        <v>21.28</v>
      </c>
      <c r="H17" s="37">
        <v>10242</v>
      </c>
      <c r="I17" s="32" t="s">
        <v>121</v>
      </c>
      <c r="J17" s="32"/>
      <c r="K17" s="7">
        <v>18.295010000000001</v>
      </c>
      <c r="L17" t="s">
        <v>121</v>
      </c>
      <c r="N17" s="25" t="s">
        <v>13</v>
      </c>
      <c r="O17" s="19">
        <v>24.181408000000001</v>
      </c>
      <c r="P17" s="17">
        <v>704.08</v>
      </c>
      <c r="Q17" s="40"/>
      <c r="S17" s="32" t="s">
        <v>212</v>
      </c>
      <c r="T17" s="32">
        <v>23.81</v>
      </c>
      <c r="U17" s="17">
        <v>719.8</v>
      </c>
      <c r="V17" s="37">
        <v>143095</v>
      </c>
    </row>
    <row r="18" spans="1:22" x14ac:dyDescent="0.25">
      <c r="A18" s="25" t="s">
        <v>25</v>
      </c>
      <c r="B18" s="6">
        <v>18.43</v>
      </c>
      <c r="C18" s="9">
        <v>5.1000000000000004E-3</v>
      </c>
      <c r="D18" s="17">
        <v>719.8</v>
      </c>
      <c r="E18" s="11">
        <f t="shared" si="1"/>
        <v>22.10098</v>
      </c>
      <c r="F18" s="32"/>
      <c r="G18" s="32">
        <v>23.81</v>
      </c>
      <c r="H18" s="37">
        <v>143095</v>
      </c>
      <c r="I18" s="32" t="s">
        <v>139</v>
      </c>
      <c r="J18" s="32"/>
      <c r="K18" s="7">
        <v>22.450510000000001</v>
      </c>
      <c r="L18" t="s">
        <v>139</v>
      </c>
      <c r="N18" s="22" t="s">
        <v>64</v>
      </c>
      <c r="O18" s="19">
        <v>24.199824</v>
      </c>
      <c r="P18" s="17">
        <v>646.28</v>
      </c>
      <c r="Q18" s="40"/>
      <c r="S18" s="32" t="s">
        <v>211</v>
      </c>
      <c r="T18" s="32">
        <v>24.4</v>
      </c>
      <c r="U18" s="17">
        <v>644.73</v>
      </c>
      <c r="V18" s="37">
        <v>9072</v>
      </c>
    </row>
    <row r="19" spans="1:22" x14ac:dyDescent="0.25">
      <c r="A19" s="25" t="s">
        <v>26</v>
      </c>
      <c r="B19" s="6">
        <v>20.5</v>
      </c>
      <c r="C19" s="9">
        <v>5.4000000000000003E-3</v>
      </c>
      <c r="D19" s="17">
        <v>678.88</v>
      </c>
      <c r="E19" s="11">
        <f t="shared" si="1"/>
        <v>24.165952000000001</v>
      </c>
      <c r="F19" s="32"/>
      <c r="G19" s="32">
        <v>23.74</v>
      </c>
      <c r="H19" s="37">
        <v>181140</v>
      </c>
      <c r="I19" s="32" t="s">
        <v>122</v>
      </c>
      <c r="J19" s="32"/>
      <c r="K19" s="7">
        <v>23.049900000000001</v>
      </c>
      <c r="L19" t="s">
        <v>122</v>
      </c>
      <c r="N19" s="22" t="s">
        <v>77</v>
      </c>
      <c r="O19" s="19">
        <v>24.624735999999999</v>
      </c>
      <c r="P19" s="17">
        <v>727.52</v>
      </c>
      <c r="Q19" s="40"/>
      <c r="S19" s="32" t="s">
        <v>13</v>
      </c>
      <c r="T19" s="32">
        <v>24.47</v>
      </c>
      <c r="U19" s="17">
        <v>704.08</v>
      </c>
      <c r="V19" s="37">
        <v>47501</v>
      </c>
    </row>
    <row r="20" spans="1:22" x14ac:dyDescent="0.25">
      <c r="A20" s="25" t="s">
        <v>27</v>
      </c>
      <c r="B20" s="15">
        <v>20.38</v>
      </c>
      <c r="C20" s="16">
        <v>1.2460000000000001E-2</v>
      </c>
      <c r="D20" s="17">
        <v>603.44000000000005</v>
      </c>
      <c r="E20" s="19">
        <f t="shared" si="1"/>
        <v>27.898862399999999</v>
      </c>
      <c r="F20" s="32"/>
      <c r="G20" s="32">
        <v>26.28</v>
      </c>
      <c r="H20" s="37">
        <v>221272</v>
      </c>
      <c r="I20" s="32" t="s">
        <v>136</v>
      </c>
      <c r="J20" s="32"/>
      <c r="K20" s="7">
        <v>25.223990000000001</v>
      </c>
      <c r="L20" t="s">
        <v>136</v>
      </c>
      <c r="N20" s="22" t="s">
        <v>39</v>
      </c>
      <c r="O20" s="19">
        <v>25.182657000000003</v>
      </c>
      <c r="P20" s="17">
        <v>769.19</v>
      </c>
      <c r="Q20" s="40"/>
      <c r="S20" s="32" t="s">
        <v>79</v>
      </c>
      <c r="T20" s="32">
        <v>24.81</v>
      </c>
      <c r="U20" s="17">
        <v>652.49</v>
      </c>
      <c r="V20" s="37">
        <v>3779</v>
      </c>
    </row>
    <row r="21" spans="1:22" x14ac:dyDescent="0.25">
      <c r="A21" s="25" t="s">
        <v>28</v>
      </c>
      <c r="B21" s="6">
        <v>19.34</v>
      </c>
      <c r="C21" s="9">
        <v>1.35E-2</v>
      </c>
      <c r="D21" s="17">
        <v>730.82</v>
      </c>
      <c r="E21" s="11">
        <f t="shared" si="1"/>
        <v>29.20607</v>
      </c>
      <c r="F21" s="32"/>
      <c r="G21" s="32">
        <v>27.27</v>
      </c>
      <c r="H21" s="37">
        <v>160712</v>
      </c>
      <c r="I21" s="32" t="s">
        <v>161</v>
      </c>
      <c r="J21" s="32"/>
      <c r="K21" s="7">
        <v>23.024560000000001</v>
      </c>
      <c r="L21" t="s">
        <v>161</v>
      </c>
      <c r="N21" s="22" t="s">
        <v>61</v>
      </c>
      <c r="O21" s="11">
        <v>25.252242000000003</v>
      </c>
      <c r="P21" s="17">
        <v>672.54</v>
      </c>
      <c r="Q21" s="40"/>
      <c r="S21" s="32" t="s">
        <v>219</v>
      </c>
      <c r="T21" s="32">
        <v>24.82</v>
      </c>
      <c r="U21" s="17">
        <v>688.51</v>
      </c>
      <c r="V21" s="37">
        <v>14715</v>
      </c>
    </row>
    <row r="22" spans="1:22" x14ac:dyDescent="0.25">
      <c r="A22" s="25" t="s">
        <v>105</v>
      </c>
      <c r="B22" s="13">
        <v>18.84</v>
      </c>
      <c r="C22" s="12">
        <v>1.11E-2</v>
      </c>
      <c r="D22" s="17">
        <v>644.73</v>
      </c>
      <c r="E22" s="19">
        <f t="shared" si="1"/>
        <v>25.996503000000001</v>
      </c>
      <c r="F22" s="32"/>
      <c r="G22" s="32">
        <v>24.4</v>
      </c>
      <c r="H22" s="37">
        <v>9072</v>
      </c>
      <c r="I22" s="32" t="s">
        <v>123</v>
      </c>
      <c r="J22" s="32"/>
      <c r="K22" s="7">
        <v>25.051739999999999</v>
      </c>
      <c r="L22" t="s">
        <v>123</v>
      </c>
      <c r="N22" s="22" t="s">
        <v>89</v>
      </c>
      <c r="O22" s="19">
        <v>25.510054</v>
      </c>
      <c r="P22" s="17">
        <v>634.89</v>
      </c>
      <c r="Q22" s="40"/>
      <c r="S22" s="32" t="s">
        <v>210</v>
      </c>
      <c r="T22" s="32">
        <v>25.12</v>
      </c>
      <c r="U22" s="17">
        <v>646.28</v>
      </c>
      <c r="V22" s="37">
        <v>139861</v>
      </c>
    </row>
    <row r="23" spans="1:22" x14ac:dyDescent="0.25">
      <c r="A23" s="22" t="s">
        <v>34</v>
      </c>
      <c r="B23" s="13">
        <v>16.2</v>
      </c>
      <c r="C23" s="12">
        <v>1.5699999999999999E-2</v>
      </c>
      <c r="D23" s="17">
        <v>635.62</v>
      </c>
      <c r="E23" s="19">
        <f t="shared" si="1"/>
        <v>26.179234000000001</v>
      </c>
      <c r="F23" s="32"/>
      <c r="G23" s="32">
        <v>26.25</v>
      </c>
      <c r="H23" s="37">
        <v>78520</v>
      </c>
      <c r="I23" s="32" t="s">
        <v>185</v>
      </c>
      <c r="J23" s="32"/>
      <c r="K23" s="7">
        <v>24.425550000000001</v>
      </c>
      <c r="L23" t="s">
        <v>124</v>
      </c>
      <c r="N23" s="22" t="s">
        <v>42</v>
      </c>
      <c r="O23" s="19">
        <v>25.639113999999999</v>
      </c>
      <c r="P23" s="17">
        <v>739.63</v>
      </c>
      <c r="Q23" s="40"/>
      <c r="S23" s="32" t="s">
        <v>220</v>
      </c>
      <c r="T23" s="32">
        <v>25.55</v>
      </c>
      <c r="U23" s="17">
        <v>730.86</v>
      </c>
      <c r="V23" s="37">
        <v>60366</v>
      </c>
    </row>
    <row r="24" spans="1:22" x14ac:dyDescent="0.25">
      <c r="A24" s="25" t="s">
        <v>36</v>
      </c>
      <c r="B24" s="13">
        <v>20.260000000000002</v>
      </c>
      <c r="C24" s="12">
        <v>1.6899999999999998E-2</v>
      </c>
      <c r="D24" s="17">
        <v>692.47</v>
      </c>
      <c r="E24" s="19">
        <f t="shared" si="1"/>
        <v>31.962743000000003</v>
      </c>
      <c r="F24" s="32"/>
      <c r="G24" s="32">
        <v>30.33</v>
      </c>
      <c r="H24" s="37">
        <v>16474</v>
      </c>
      <c r="I24" s="32" t="s">
        <v>125</v>
      </c>
      <c r="J24" s="32"/>
      <c r="K24" s="7">
        <v>28.91226</v>
      </c>
      <c r="L24" t="s">
        <v>125</v>
      </c>
      <c r="N24" s="22" t="s">
        <v>56</v>
      </c>
      <c r="O24" s="11">
        <v>25.6416304</v>
      </c>
      <c r="P24" s="17">
        <v>631.26</v>
      </c>
      <c r="Q24" s="40"/>
      <c r="S24" s="32" t="s">
        <v>83</v>
      </c>
      <c r="T24" s="32">
        <v>25.66</v>
      </c>
      <c r="U24" s="17">
        <v>597.85</v>
      </c>
      <c r="V24" s="37">
        <v>45445</v>
      </c>
    </row>
    <row r="25" spans="1:22" x14ac:dyDescent="0.25">
      <c r="A25" s="22" t="s">
        <v>38</v>
      </c>
      <c r="B25" s="14">
        <v>17.89</v>
      </c>
      <c r="C25" s="23">
        <v>2.12E-2</v>
      </c>
      <c r="D25" s="17">
        <v>901.22</v>
      </c>
      <c r="E25" s="10">
        <f t="shared" si="1"/>
        <v>36.995863999999997</v>
      </c>
      <c r="F25" s="32"/>
      <c r="G25" s="32">
        <v>30.31</v>
      </c>
      <c r="H25" s="37">
        <v>2854</v>
      </c>
      <c r="I25" s="32" t="s">
        <v>126</v>
      </c>
      <c r="J25" s="32"/>
      <c r="K25" s="7">
        <v>32.384149999999998</v>
      </c>
      <c r="L25" t="s">
        <v>126</v>
      </c>
      <c r="N25" s="25" t="s">
        <v>105</v>
      </c>
      <c r="O25" s="19">
        <v>25.996503000000001</v>
      </c>
      <c r="P25" s="17">
        <v>644.73</v>
      </c>
      <c r="Q25" s="40"/>
      <c r="S25" s="32" t="s">
        <v>209</v>
      </c>
      <c r="T25" s="32">
        <v>25.79</v>
      </c>
      <c r="U25" s="17">
        <v>631.26</v>
      </c>
      <c r="V25" s="37">
        <v>296036</v>
      </c>
    </row>
    <row r="26" spans="1:22" x14ac:dyDescent="0.25">
      <c r="A26" s="22" t="s">
        <v>39</v>
      </c>
      <c r="B26" s="13">
        <v>17.260000000000002</v>
      </c>
      <c r="C26" s="12">
        <v>1.03E-2</v>
      </c>
      <c r="D26" s="17">
        <v>769.19</v>
      </c>
      <c r="E26" s="19">
        <f t="shared" si="1"/>
        <v>25.182657000000003</v>
      </c>
      <c r="F26" s="32"/>
      <c r="G26" s="32">
        <v>27.24</v>
      </c>
      <c r="H26" s="37">
        <v>26713</v>
      </c>
      <c r="I26" s="32" t="s">
        <v>127</v>
      </c>
      <c r="J26" s="32"/>
      <c r="K26" s="7">
        <v>30.866620000000001</v>
      </c>
      <c r="L26" t="s">
        <v>127</v>
      </c>
      <c r="N26" s="22" t="s">
        <v>74</v>
      </c>
      <c r="O26" s="19">
        <v>26.002321999999999</v>
      </c>
      <c r="P26" s="17">
        <v>735.79</v>
      </c>
      <c r="Q26" s="40"/>
      <c r="S26" s="32" t="s">
        <v>208</v>
      </c>
      <c r="T26" s="32">
        <v>25.94</v>
      </c>
      <c r="U26" s="17">
        <v>629.80999999999995</v>
      </c>
      <c r="V26" s="37">
        <v>5967</v>
      </c>
    </row>
    <row r="27" spans="1:22" x14ac:dyDescent="0.25">
      <c r="A27" s="22" t="s">
        <v>40</v>
      </c>
      <c r="B27" s="6">
        <v>22.99</v>
      </c>
      <c r="C27" s="9">
        <v>8.3999999999999995E-3</v>
      </c>
      <c r="D27" s="17">
        <v>633.32000000000005</v>
      </c>
      <c r="E27" s="11">
        <f t="shared" si="1"/>
        <v>28.309887999999997</v>
      </c>
      <c r="F27" s="32"/>
      <c r="G27" s="32">
        <v>27.61</v>
      </c>
      <c r="H27" s="37">
        <v>18279</v>
      </c>
      <c r="I27" s="32" t="s">
        <v>128</v>
      </c>
      <c r="J27" s="32"/>
      <c r="K27" s="7">
        <v>31.88063</v>
      </c>
      <c r="L27" t="s">
        <v>128</v>
      </c>
      <c r="N27" s="22" t="s">
        <v>11</v>
      </c>
      <c r="O27" s="19">
        <v>26.136609999999997</v>
      </c>
      <c r="P27" s="17">
        <v>730.86</v>
      </c>
      <c r="Q27" s="40"/>
      <c r="S27" s="32" t="s">
        <v>73</v>
      </c>
      <c r="T27" s="32">
        <v>26.09</v>
      </c>
      <c r="U27" s="17">
        <v>666.9</v>
      </c>
      <c r="V27" s="37">
        <v>10570</v>
      </c>
    </row>
    <row r="28" spans="1:22" x14ac:dyDescent="0.25">
      <c r="A28" s="22" t="s">
        <v>41</v>
      </c>
      <c r="B28" s="13">
        <v>23.37</v>
      </c>
      <c r="C28" s="12">
        <v>1.09E-2</v>
      </c>
      <c r="D28" s="17">
        <v>920.11</v>
      </c>
      <c r="E28" s="19">
        <f t="shared" si="1"/>
        <v>33.399199000000003</v>
      </c>
      <c r="F28" s="32"/>
      <c r="G28" s="32">
        <v>33.33</v>
      </c>
      <c r="H28" s="37">
        <v>3264</v>
      </c>
      <c r="I28" s="32" t="s">
        <v>129</v>
      </c>
      <c r="J28" s="32"/>
      <c r="K28" s="7">
        <v>30.86298</v>
      </c>
      <c r="L28" t="s">
        <v>129</v>
      </c>
      <c r="N28" s="22" t="s">
        <v>73</v>
      </c>
      <c r="O28" s="19">
        <v>26.152449999999998</v>
      </c>
      <c r="P28" s="17">
        <v>666.9</v>
      </c>
      <c r="Q28" s="40"/>
      <c r="S28" s="32" t="s">
        <v>86</v>
      </c>
      <c r="T28" s="32">
        <v>26.13</v>
      </c>
      <c r="U28" s="17">
        <v>734.56</v>
      </c>
      <c r="V28" s="37">
        <v>108502</v>
      </c>
    </row>
    <row r="29" spans="1:22" x14ac:dyDescent="0.25">
      <c r="A29" s="22" t="s">
        <v>42</v>
      </c>
      <c r="B29" s="13">
        <v>19.87</v>
      </c>
      <c r="C29" s="12">
        <v>7.7999999999999996E-3</v>
      </c>
      <c r="D29" s="17">
        <v>739.63</v>
      </c>
      <c r="E29" s="19">
        <f t="shared" si="1"/>
        <v>25.639113999999999</v>
      </c>
      <c r="F29" s="32"/>
      <c r="G29" s="32">
        <v>26.42</v>
      </c>
      <c r="H29" s="37">
        <v>42746</v>
      </c>
      <c r="I29" s="32" t="s">
        <v>130</v>
      </c>
      <c r="J29" s="32"/>
      <c r="K29" s="7">
        <v>25.553750000000001</v>
      </c>
      <c r="L29" t="s">
        <v>130</v>
      </c>
      <c r="N29" s="22" t="s">
        <v>34</v>
      </c>
      <c r="O29" s="19">
        <v>26.179234000000001</v>
      </c>
      <c r="P29" s="17">
        <v>635.62</v>
      </c>
      <c r="Q29" s="40"/>
      <c r="S29" s="32" t="s">
        <v>207</v>
      </c>
      <c r="T29" s="32">
        <v>26.15</v>
      </c>
      <c r="U29" s="17">
        <v>855.82</v>
      </c>
      <c r="V29" s="37">
        <v>19801</v>
      </c>
    </row>
    <row r="30" spans="1:22" x14ac:dyDescent="0.25">
      <c r="A30" s="22" t="s">
        <v>43</v>
      </c>
      <c r="B30" s="6">
        <v>23.56</v>
      </c>
      <c r="C30" s="9">
        <v>7.1000000000000004E-3</v>
      </c>
      <c r="D30" s="17">
        <v>756.09</v>
      </c>
      <c r="E30" s="11">
        <f t="shared" si="1"/>
        <v>28.928238999999998</v>
      </c>
      <c r="F30" s="32"/>
      <c r="G30" s="32">
        <v>27.58</v>
      </c>
      <c r="H30" s="37">
        <v>42746</v>
      </c>
      <c r="I30" s="32" t="s">
        <v>186</v>
      </c>
      <c r="J30" s="32"/>
      <c r="K30" s="7">
        <v>24.776340000000001</v>
      </c>
      <c r="L30" t="s">
        <v>131</v>
      </c>
      <c r="N30" s="22" t="s">
        <v>78</v>
      </c>
      <c r="O30" s="19">
        <v>26.221240999999999</v>
      </c>
      <c r="P30" s="17">
        <v>874.19</v>
      </c>
      <c r="Q30" s="40"/>
      <c r="S30" s="32" t="s">
        <v>82</v>
      </c>
      <c r="T30" s="32">
        <v>26.24</v>
      </c>
      <c r="U30" s="17">
        <v>636.15</v>
      </c>
      <c r="V30" s="37">
        <v>15207</v>
      </c>
    </row>
    <row r="31" spans="1:22" x14ac:dyDescent="0.25">
      <c r="A31" s="22" t="s">
        <v>44</v>
      </c>
      <c r="B31" s="6">
        <v>22.97</v>
      </c>
      <c r="C31" s="9">
        <v>7.4000000000000003E-3</v>
      </c>
      <c r="D31" s="17">
        <v>658.95</v>
      </c>
      <c r="E31" s="11">
        <f t="shared" si="1"/>
        <v>27.846229999999998</v>
      </c>
      <c r="F31" s="32"/>
      <c r="G31" s="32">
        <v>27.47</v>
      </c>
      <c r="H31" s="37">
        <v>49132</v>
      </c>
      <c r="I31" s="32" t="s">
        <v>132</v>
      </c>
      <c r="J31" s="32"/>
      <c r="K31" s="7">
        <v>27.988720000000001</v>
      </c>
      <c r="L31" t="s">
        <v>132</v>
      </c>
      <c r="N31" s="22" t="s">
        <v>68</v>
      </c>
      <c r="O31" s="19">
        <v>26.278872</v>
      </c>
      <c r="P31" s="17">
        <v>776.08</v>
      </c>
      <c r="Q31" s="40"/>
      <c r="S31" s="32" t="s">
        <v>206</v>
      </c>
      <c r="T31" s="32">
        <v>26.25</v>
      </c>
      <c r="U31" s="17">
        <v>635.62</v>
      </c>
      <c r="V31" s="37">
        <v>78520</v>
      </c>
    </row>
    <row r="32" spans="1:22" x14ac:dyDescent="0.25">
      <c r="A32" s="22" t="s">
        <v>45</v>
      </c>
      <c r="B32" s="13">
        <v>20.43</v>
      </c>
      <c r="C32" s="12">
        <v>1.2E-2</v>
      </c>
      <c r="D32" s="17">
        <v>855.82</v>
      </c>
      <c r="E32" s="19">
        <f t="shared" si="1"/>
        <v>30.699840000000002</v>
      </c>
      <c r="F32" s="32"/>
      <c r="G32" s="32">
        <v>26.15</v>
      </c>
      <c r="H32" s="37">
        <v>19801</v>
      </c>
      <c r="I32" s="32" t="s">
        <v>134</v>
      </c>
      <c r="J32" s="32"/>
      <c r="K32" s="7">
        <v>24.456109999999999</v>
      </c>
      <c r="L32" t="s">
        <v>134</v>
      </c>
      <c r="N32" s="22" t="s">
        <v>21</v>
      </c>
      <c r="O32" s="19">
        <v>26.306967999999998</v>
      </c>
      <c r="P32" s="17">
        <v>688.51</v>
      </c>
      <c r="Q32" s="40"/>
      <c r="S32" s="32" t="s">
        <v>27</v>
      </c>
      <c r="T32" s="32">
        <v>26.28</v>
      </c>
      <c r="U32" s="17">
        <v>603.44000000000005</v>
      </c>
      <c r="V32" s="37">
        <v>221272</v>
      </c>
    </row>
    <row r="33" spans="1:22" x14ac:dyDescent="0.25">
      <c r="A33" s="22" t="s">
        <v>46</v>
      </c>
      <c r="B33" s="13">
        <v>16.29</v>
      </c>
      <c r="C33" s="12">
        <v>1.43E-2</v>
      </c>
      <c r="D33" s="17">
        <v>913.97</v>
      </c>
      <c r="E33" s="19">
        <f t="shared" si="1"/>
        <v>29.359771000000002</v>
      </c>
      <c r="F33" s="32"/>
      <c r="G33" s="32">
        <v>23.75</v>
      </c>
      <c r="H33" s="37">
        <v>2259</v>
      </c>
      <c r="I33" s="32" t="s">
        <v>135</v>
      </c>
      <c r="J33" s="32"/>
      <c r="K33" s="7">
        <v>23.186450000000001</v>
      </c>
      <c r="L33" t="s">
        <v>135</v>
      </c>
      <c r="N33" s="22" t="s">
        <v>86</v>
      </c>
      <c r="O33" s="19">
        <v>26.859648</v>
      </c>
      <c r="P33" s="17">
        <v>734.56</v>
      </c>
      <c r="Q33" s="40"/>
      <c r="S33" s="32" t="s">
        <v>205</v>
      </c>
      <c r="T33" s="32">
        <v>26.42</v>
      </c>
      <c r="U33" s="17">
        <v>739.63</v>
      </c>
      <c r="V33" s="37">
        <v>42746</v>
      </c>
    </row>
    <row r="34" spans="1:22" x14ac:dyDescent="0.25">
      <c r="A34" s="22" t="s">
        <v>47</v>
      </c>
      <c r="B34" s="13">
        <v>19.100000000000001</v>
      </c>
      <c r="C34" s="12">
        <v>2.01E-2</v>
      </c>
      <c r="D34" s="17">
        <v>1121.67</v>
      </c>
      <c r="E34" s="19">
        <f t="shared" si="1"/>
        <v>41.645567</v>
      </c>
      <c r="F34" s="32"/>
      <c r="G34" s="32">
        <v>32.65</v>
      </c>
      <c r="H34" s="37">
        <v>1071</v>
      </c>
      <c r="I34" s="32" t="s">
        <v>137</v>
      </c>
      <c r="J34" s="32"/>
      <c r="K34" s="7">
        <v>32.230910000000002</v>
      </c>
      <c r="L34" t="s">
        <v>137</v>
      </c>
      <c r="N34" s="22" t="s">
        <v>67</v>
      </c>
      <c r="O34" s="19">
        <v>26.871527</v>
      </c>
      <c r="P34" s="17">
        <v>732.57</v>
      </c>
      <c r="Q34" s="40"/>
      <c r="S34" s="32" t="s">
        <v>80</v>
      </c>
      <c r="T34" s="32">
        <v>26.61</v>
      </c>
      <c r="U34" s="17">
        <v>675.02</v>
      </c>
      <c r="V34" s="37">
        <v>5054</v>
      </c>
    </row>
    <row r="35" spans="1:22" x14ac:dyDescent="0.25">
      <c r="A35" s="22" t="s">
        <v>48</v>
      </c>
      <c r="B35" s="6">
        <v>12.69</v>
      </c>
      <c r="C35" s="9">
        <v>5.7999999999999996E-3</v>
      </c>
      <c r="D35" s="17">
        <v>858.17</v>
      </c>
      <c r="E35" s="11">
        <f t="shared" si="1"/>
        <v>17.667386</v>
      </c>
      <c r="F35" s="32"/>
      <c r="G35" s="32">
        <v>16.5</v>
      </c>
      <c r="H35" s="37">
        <v>4815</v>
      </c>
      <c r="I35" s="32" t="s">
        <v>138</v>
      </c>
      <c r="J35" s="32"/>
      <c r="K35" s="7">
        <v>15.910819999999999</v>
      </c>
      <c r="L35" t="s">
        <v>138</v>
      </c>
      <c r="N35" s="22" t="s">
        <v>19</v>
      </c>
      <c r="O35" s="19">
        <v>27.151567999999997</v>
      </c>
      <c r="P35" s="17">
        <v>629.80999999999995</v>
      </c>
      <c r="Q35" s="40"/>
      <c r="S35" s="32" t="s">
        <v>78</v>
      </c>
      <c r="T35" s="32">
        <v>26.95</v>
      </c>
      <c r="U35" s="17">
        <v>874.19</v>
      </c>
      <c r="V35" s="37">
        <v>29595</v>
      </c>
    </row>
    <row r="36" spans="1:22" x14ac:dyDescent="0.25">
      <c r="A36" s="25" t="s">
        <v>106</v>
      </c>
      <c r="B36" s="6">
        <v>35.380000000000003</v>
      </c>
      <c r="C36" s="9">
        <v>2.2800000000000001E-2</v>
      </c>
      <c r="D36" s="17">
        <v>988</v>
      </c>
      <c r="E36" s="11">
        <f t="shared" si="1"/>
        <v>57.906400000000005</v>
      </c>
      <c r="F36" s="32"/>
      <c r="G36" s="32">
        <v>55.36</v>
      </c>
      <c r="H36" s="37">
        <v>438279</v>
      </c>
      <c r="I36" s="32" t="s">
        <v>192</v>
      </c>
      <c r="J36" s="32"/>
      <c r="K36" s="28">
        <v>62.262210000000003</v>
      </c>
      <c r="L36" s="29" t="s">
        <v>140</v>
      </c>
      <c r="M36" s="29"/>
      <c r="N36" s="22" t="s">
        <v>82</v>
      </c>
      <c r="O36" s="11">
        <v>27.291734999999999</v>
      </c>
      <c r="P36" s="17">
        <v>636.15</v>
      </c>
      <c r="Q36" s="40"/>
      <c r="S36" s="32" t="s">
        <v>204</v>
      </c>
      <c r="T36" s="32">
        <v>27.07</v>
      </c>
      <c r="U36" s="17">
        <v>764.98</v>
      </c>
      <c r="V36" s="37">
        <v>20188</v>
      </c>
    </row>
    <row r="37" spans="1:22" x14ac:dyDescent="0.25">
      <c r="A37" s="25" t="s">
        <v>107</v>
      </c>
      <c r="B37" s="6">
        <v>21.98</v>
      </c>
      <c r="C37" s="9">
        <v>3.7400000000000003E-2</v>
      </c>
      <c r="D37" s="17">
        <v>1326</v>
      </c>
      <c r="E37" s="11">
        <f t="shared" si="1"/>
        <v>71.572400000000002</v>
      </c>
      <c r="F37" s="32"/>
      <c r="G37" s="35">
        <v>125.52</v>
      </c>
      <c r="H37" s="36">
        <v>335043</v>
      </c>
      <c r="I37" s="22" t="s">
        <v>194</v>
      </c>
      <c r="J37" s="32"/>
      <c r="N37" s="25" t="s">
        <v>53</v>
      </c>
      <c r="O37" s="11">
        <v>27.61476</v>
      </c>
      <c r="P37" s="17">
        <v>741.36</v>
      </c>
      <c r="Q37" s="40"/>
      <c r="S37" s="32" t="s">
        <v>221</v>
      </c>
      <c r="T37" s="32">
        <v>27.23</v>
      </c>
      <c r="U37" s="17">
        <v>732.57</v>
      </c>
      <c r="V37" s="37">
        <v>31620</v>
      </c>
    </row>
    <row r="38" spans="1:22" x14ac:dyDescent="0.25">
      <c r="A38" s="25" t="s">
        <v>108</v>
      </c>
      <c r="B38" s="6">
        <v>26.29</v>
      </c>
      <c r="C38" s="9">
        <v>9.1000000000000004E-3</v>
      </c>
      <c r="D38" s="17">
        <v>796</v>
      </c>
      <c r="E38" s="11">
        <f t="shared" si="1"/>
        <v>33.5336</v>
      </c>
      <c r="F38" s="32"/>
      <c r="G38" s="32">
        <v>32.18</v>
      </c>
      <c r="H38" s="37">
        <v>209540</v>
      </c>
      <c r="I38" s="32" t="s">
        <v>193</v>
      </c>
      <c r="J38" s="32"/>
      <c r="N38" s="22" t="s">
        <v>80</v>
      </c>
      <c r="O38" s="10">
        <v>27.682905999999999</v>
      </c>
      <c r="P38" s="17">
        <v>675.02</v>
      </c>
      <c r="Q38" s="40"/>
      <c r="S38" s="32" t="s">
        <v>203</v>
      </c>
      <c r="T38" s="32">
        <v>27.24</v>
      </c>
      <c r="U38" s="17">
        <v>769.19</v>
      </c>
      <c r="V38" s="37">
        <v>26713</v>
      </c>
    </row>
    <row r="39" spans="1:22" x14ac:dyDescent="0.25">
      <c r="A39" s="25" t="s">
        <v>53</v>
      </c>
      <c r="B39" s="6">
        <v>25.02</v>
      </c>
      <c r="C39" s="9">
        <v>3.5000000000000001E-3</v>
      </c>
      <c r="D39" s="17">
        <v>741.36</v>
      </c>
      <c r="E39" s="11">
        <f t="shared" si="1"/>
        <v>27.61476</v>
      </c>
      <c r="F39" s="32"/>
      <c r="G39" s="32">
        <v>35.950000000000003</v>
      </c>
      <c r="H39" s="37">
        <v>18899</v>
      </c>
      <c r="I39" s="32" t="s">
        <v>133</v>
      </c>
      <c r="J39" s="32"/>
      <c r="K39" s="7">
        <v>35.807160000000003</v>
      </c>
      <c r="L39" t="s">
        <v>133</v>
      </c>
      <c r="N39" s="22" t="s">
        <v>44</v>
      </c>
      <c r="O39" s="11">
        <v>27.846229999999998</v>
      </c>
      <c r="P39" s="17">
        <v>658.95</v>
      </c>
      <c r="Q39" s="40"/>
      <c r="S39" s="32" t="s">
        <v>202</v>
      </c>
      <c r="T39" s="32">
        <v>27.27</v>
      </c>
      <c r="U39" s="17">
        <v>730.82</v>
      </c>
      <c r="V39" s="37">
        <v>160712</v>
      </c>
    </row>
    <row r="40" spans="1:22" x14ac:dyDescent="0.25">
      <c r="A40" s="25" t="s">
        <v>55</v>
      </c>
      <c r="B40" s="6">
        <v>21</v>
      </c>
      <c r="C40" s="9">
        <v>1.4E-2</v>
      </c>
      <c r="D40" s="17">
        <v>609.35</v>
      </c>
      <c r="E40" s="11">
        <f t="shared" si="1"/>
        <v>29.530900000000003</v>
      </c>
      <c r="F40" s="32"/>
      <c r="G40" s="32">
        <v>29.98</v>
      </c>
      <c r="H40" s="37">
        <v>14507</v>
      </c>
      <c r="I40" s="32" t="s">
        <v>178</v>
      </c>
      <c r="J40" s="32"/>
      <c r="K40" s="7">
        <v>27.74756</v>
      </c>
      <c r="L40" t="s">
        <v>178</v>
      </c>
      <c r="N40" s="25" t="s">
        <v>27</v>
      </c>
      <c r="O40" s="19">
        <v>27.898862399999999</v>
      </c>
      <c r="P40" s="17">
        <v>603.44000000000005</v>
      </c>
      <c r="Q40" s="40"/>
      <c r="S40" s="32" t="s">
        <v>66</v>
      </c>
      <c r="T40" s="32">
        <v>27.36</v>
      </c>
      <c r="U40" s="17">
        <v>753.7</v>
      </c>
      <c r="V40" s="37">
        <v>32992</v>
      </c>
    </row>
    <row r="41" spans="1:22" x14ac:dyDescent="0.25">
      <c r="A41" s="22" t="s">
        <v>56</v>
      </c>
      <c r="B41" s="6">
        <v>17.41</v>
      </c>
      <c r="C41" s="9">
        <v>1.304E-2</v>
      </c>
      <c r="D41" s="17">
        <v>631.26</v>
      </c>
      <c r="E41" s="11">
        <f t="shared" si="1"/>
        <v>25.6416304</v>
      </c>
      <c r="F41" s="32"/>
      <c r="G41" s="32">
        <v>25.79</v>
      </c>
      <c r="H41" s="37">
        <v>296036</v>
      </c>
      <c r="I41" s="32" t="s">
        <v>141</v>
      </c>
      <c r="J41" s="32"/>
      <c r="K41" s="7">
        <v>24.39517</v>
      </c>
      <c r="L41" t="s">
        <v>141</v>
      </c>
      <c r="N41" s="22" t="s">
        <v>66</v>
      </c>
      <c r="O41" s="19">
        <v>28.15774</v>
      </c>
      <c r="P41" s="17">
        <v>753.7</v>
      </c>
      <c r="Q41" s="40"/>
      <c r="S41" s="32" t="s">
        <v>44</v>
      </c>
      <c r="T41" s="32">
        <v>27.47</v>
      </c>
      <c r="U41" s="17">
        <v>658.95</v>
      </c>
      <c r="V41" s="37">
        <v>49132</v>
      </c>
    </row>
    <row r="42" spans="1:22" x14ac:dyDescent="0.25">
      <c r="A42" s="22" t="s">
        <v>57</v>
      </c>
      <c r="B42" s="13">
        <v>27.85</v>
      </c>
      <c r="C42" s="12">
        <v>1.7600000000000001E-2</v>
      </c>
      <c r="D42" s="17">
        <v>825.51</v>
      </c>
      <c r="E42" s="19">
        <f t="shared" si="1"/>
        <v>42.378976000000002</v>
      </c>
      <c r="F42" s="32"/>
      <c r="G42" s="32">
        <v>47.5</v>
      </c>
      <c r="H42" s="37">
        <v>15073</v>
      </c>
      <c r="I42" s="32" t="s">
        <v>142</v>
      </c>
      <c r="J42" s="32"/>
      <c r="K42" s="7">
        <v>38.770000000000003</v>
      </c>
      <c r="L42" t="s">
        <v>142</v>
      </c>
      <c r="N42" s="22" t="s">
        <v>40</v>
      </c>
      <c r="O42" s="11">
        <v>28.309887999999997</v>
      </c>
      <c r="P42" s="17">
        <v>633.32000000000005</v>
      </c>
      <c r="Q42" s="40"/>
      <c r="S42" s="32" t="s">
        <v>43</v>
      </c>
      <c r="T42" s="32">
        <v>27.58</v>
      </c>
      <c r="U42" s="17">
        <v>756.09</v>
      </c>
      <c r="V42" s="37">
        <v>42746</v>
      </c>
    </row>
    <row r="43" spans="1:22" x14ac:dyDescent="0.25">
      <c r="A43" s="22" t="s">
        <v>58</v>
      </c>
      <c r="B43" s="13">
        <v>23.03</v>
      </c>
      <c r="C43" s="12">
        <v>1.09E-2</v>
      </c>
      <c r="D43" s="17">
        <v>632.63</v>
      </c>
      <c r="E43" s="19">
        <f t="shared" si="1"/>
        <v>29.925667000000001</v>
      </c>
      <c r="F43" s="32"/>
      <c r="G43" s="32">
        <v>30.3</v>
      </c>
      <c r="H43" s="37">
        <v>4756</v>
      </c>
      <c r="I43" s="32" t="s">
        <v>143</v>
      </c>
      <c r="J43" s="32"/>
      <c r="K43" s="7">
        <v>28.604939999999999</v>
      </c>
      <c r="L43" t="s">
        <v>143</v>
      </c>
      <c r="N43" s="22" t="s">
        <v>84</v>
      </c>
      <c r="O43" s="19">
        <v>28.381171000000002</v>
      </c>
      <c r="P43" s="17">
        <v>653.61</v>
      </c>
      <c r="Q43" s="40"/>
      <c r="S43" s="32" t="s">
        <v>40</v>
      </c>
      <c r="T43" s="32">
        <v>27.61</v>
      </c>
      <c r="U43" s="17">
        <v>633.32000000000005</v>
      </c>
      <c r="V43" s="37">
        <v>18279</v>
      </c>
    </row>
    <row r="44" spans="1:22" x14ac:dyDescent="0.25">
      <c r="A44" s="22" t="s">
        <v>59</v>
      </c>
      <c r="B44" s="6">
        <v>19.329999999999998</v>
      </c>
      <c r="C44" s="9">
        <v>2.18E-2</v>
      </c>
      <c r="D44" s="17">
        <v>632.98</v>
      </c>
      <c r="E44" s="11">
        <f t="shared" si="1"/>
        <v>33.128963999999996</v>
      </c>
      <c r="F44" s="32"/>
      <c r="G44" s="32">
        <v>23.78</v>
      </c>
      <c r="H44" s="37">
        <v>24171</v>
      </c>
      <c r="I44" s="32" t="s">
        <v>187</v>
      </c>
      <c r="J44" s="32"/>
      <c r="N44" s="22" t="s">
        <v>43</v>
      </c>
      <c r="O44" s="11">
        <v>28.928238999999998</v>
      </c>
      <c r="P44" s="17">
        <v>756.09</v>
      </c>
      <c r="Q44" s="40"/>
      <c r="S44" s="32" t="s">
        <v>84</v>
      </c>
      <c r="T44" s="32">
        <v>27.77</v>
      </c>
      <c r="U44" s="17">
        <v>653.61</v>
      </c>
      <c r="V44" s="37">
        <v>6291</v>
      </c>
    </row>
    <row r="45" spans="1:22" x14ac:dyDescent="0.25">
      <c r="A45" s="22" t="s">
        <v>60</v>
      </c>
      <c r="B45" s="6">
        <v>17.43</v>
      </c>
      <c r="C45" s="9">
        <v>8.3999999999999995E-3</v>
      </c>
      <c r="D45" s="17">
        <v>633.38</v>
      </c>
      <c r="E45" s="11">
        <f t="shared" si="1"/>
        <v>22.750391999999998</v>
      </c>
      <c r="F45" s="32"/>
      <c r="G45" s="32">
        <v>22.22</v>
      </c>
      <c r="H45" s="37">
        <v>83642</v>
      </c>
      <c r="I45" s="32" t="s">
        <v>144</v>
      </c>
      <c r="J45" s="32"/>
      <c r="K45" s="7">
        <v>20.81859</v>
      </c>
      <c r="L45" t="s">
        <v>144</v>
      </c>
      <c r="N45" s="25" t="s">
        <v>28</v>
      </c>
      <c r="O45" s="11">
        <v>29.20607</v>
      </c>
      <c r="P45" s="17">
        <v>730.82</v>
      </c>
      <c r="Q45" s="40"/>
      <c r="S45" s="32" t="s">
        <v>89</v>
      </c>
      <c r="T45" s="32">
        <v>27.79</v>
      </c>
      <c r="U45" s="17">
        <v>634.89</v>
      </c>
      <c r="V45" s="37">
        <v>20735</v>
      </c>
    </row>
    <row r="46" spans="1:22" x14ac:dyDescent="0.25">
      <c r="A46" s="22" t="s">
        <v>61</v>
      </c>
      <c r="B46" s="6">
        <v>16.98</v>
      </c>
      <c r="C46" s="9">
        <v>1.23E-2</v>
      </c>
      <c r="D46" s="17">
        <v>672.54</v>
      </c>
      <c r="E46" s="11">
        <f t="shared" si="1"/>
        <v>25.252242000000003</v>
      </c>
      <c r="F46" s="32"/>
      <c r="G46" s="32">
        <v>21.38</v>
      </c>
      <c r="H46" s="37">
        <v>8917</v>
      </c>
      <c r="I46" s="32" t="s">
        <v>145</v>
      </c>
      <c r="J46" s="32"/>
      <c r="K46" s="7">
        <v>19.95262</v>
      </c>
      <c r="L46" t="s">
        <v>145</v>
      </c>
      <c r="N46" s="22" t="s">
        <v>46</v>
      </c>
      <c r="O46" s="19">
        <v>29.359771000000002</v>
      </c>
      <c r="P46" s="17">
        <v>913.97</v>
      </c>
      <c r="Q46" s="40"/>
      <c r="S46" s="32" t="s">
        <v>74</v>
      </c>
      <c r="T46" s="32">
        <v>27.86</v>
      </c>
      <c r="U46" s="17">
        <v>735.79</v>
      </c>
      <c r="V46" s="37">
        <v>11916</v>
      </c>
    </row>
    <row r="47" spans="1:22" x14ac:dyDescent="0.25">
      <c r="A47" s="25" t="s">
        <v>96</v>
      </c>
      <c r="B47" s="6">
        <v>28.11</v>
      </c>
      <c r="C47" s="9">
        <v>1.0999999999999999E-2</v>
      </c>
      <c r="D47" s="17">
        <v>816.29</v>
      </c>
      <c r="E47" s="11">
        <f t="shared" si="1"/>
        <v>37.089190000000002</v>
      </c>
      <c r="F47" s="32"/>
      <c r="G47" s="32">
        <v>33.369999999999997</v>
      </c>
      <c r="H47" s="37">
        <v>11057</v>
      </c>
      <c r="I47" s="32" t="s">
        <v>146</v>
      </c>
      <c r="J47" s="32"/>
      <c r="K47" s="7">
        <v>34.904380000000003</v>
      </c>
      <c r="L47" t="s">
        <v>146</v>
      </c>
      <c r="N47" s="25" t="s">
        <v>55</v>
      </c>
      <c r="O47" s="11">
        <v>29.530900000000003</v>
      </c>
      <c r="P47" s="17">
        <v>609.35</v>
      </c>
      <c r="Q47" s="40"/>
      <c r="S47" s="32" t="s">
        <v>70</v>
      </c>
      <c r="T47" s="32">
        <v>28.16</v>
      </c>
      <c r="U47" s="17">
        <v>777.23</v>
      </c>
      <c r="V47" s="37">
        <v>21093</v>
      </c>
    </row>
    <row r="48" spans="1:22" x14ac:dyDescent="0.25">
      <c r="A48" s="25" t="s">
        <v>63</v>
      </c>
      <c r="B48" s="6">
        <v>35.58</v>
      </c>
      <c r="C48" s="9">
        <v>1.67E-2</v>
      </c>
      <c r="D48" s="17">
        <v>816.29</v>
      </c>
      <c r="E48" s="11">
        <f t="shared" si="1"/>
        <v>49.212042999999994</v>
      </c>
      <c r="F48" s="32"/>
      <c r="G48" s="32">
        <v>41.73</v>
      </c>
      <c r="H48" s="37">
        <v>11057</v>
      </c>
      <c r="I48" s="32" t="s">
        <v>191</v>
      </c>
      <c r="J48" s="32"/>
      <c r="N48" s="22" t="s">
        <v>58</v>
      </c>
      <c r="O48" s="19">
        <v>29.925667000000001</v>
      </c>
      <c r="P48" s="17">
        <v>632.63</v>
      </c>
      <c r="Q48" s="40"/>
      <c r="S48" s="32" t="s">
        <v>201</v>
      </c>
      <c r="T48" s="32">
        <v>28.4</v>
      </c>
      <c r="U48" s="17">
        <v>857.11</v>
      </c>
      <c r="V48" s="37">
        <v>1884</v>
      </c>
    </row>
    <row r="49" spans="1:22" x14ac:dyDescent="0.25">
      <c r="A49" s="22" t="s">
        <v>64</v>
      </c>
      <c r="B49" s="13">
        <v>17.22</v>
      </c>
      <c r="C49" s="12">
        <v>1.0800000000000001E-2</v>
      </c>
      <c r="D49" s="17">
        <v>646.28</v>
      </c>
      <c r="E49" s="19">
        <f t="shared" si="1"/>
        <v>24.199824</v>
      </c>
      <c r="F49" s="32"/>
      <c r="G49" s="32">
        <v>25.12</v>
      </c>
      <c r="H49" s="37">
        <v>139861</v>
      </c>
      <c r="I49" s="32" t="s">
        <v>147</v>
      </c>
      <c r="J49" s="32"/>
      <c r="K49" s="7">
        <v>23.817900000000002</v>
      </c>
      <c r="L49" t="s">
        <v>147</v>
      </c>
      <c r="N49" s="22" t="s">
        <v>72</v>
      </c>
      <c r="O49" s="11">
        <v>29.982921000000001</v>
      </c>
      <c r="P49" s="17">
        <v>779.87</v>
      </c>
      <c r="Q49" s="40"/>
      <c r="S49" s="32" t="s">
        <v>14</v>
      </c>
      <c r="T49" s="32">
        <v>28.66</v>
      </c>
      <c r="U49" s="17">
        <v>785.03</v>
      </c>
      <c r="V49" s="37">
        <v>8631</v>
      </c>
    </row>
    <row r="50" spans="1:22" x14ac:dyDescent="0.25">
      <c r="A50" s="22" t="s">
        <v>65</v>
      </c>
      <c r="B50" s="13">
        <v>20.14</v>
      </c>
      <c r="C50" s="12">
        <v>1.8190000000000001E-2</v>
      </c>
      <c r="D50" s="17">
        <v>636.22</v>
      </c>
      <c r="E50" s="19">
        <f t="shared" si="1"/>
        <v>31.7128418</v>
      </c>
      <c r="F50" s="32"/>
      <c r="G50" s="32">
        <v>30.39</v>
      </c>
      <c r="H50" s="37">
        <v>6212</v>
      </c>
      <c r="I50" s="32" t="s">
        <v>148</v>
      </c>
      <c r="J50" s="32"/>
      <c r="K50" s="7">
        <v>28.76211</v>
      </c>
      <c r="L50" t="s">
        <v>148</v>
      </c>
      <c r="N50" s="22" t="s">
        <v>88</v>
      </c>
      <c r="O50" s="11">
        <v>30.279899999999998</v>
      </c>
      <c r="P50" s="17">
        <v>687</v>
      </c>
      <c r="Q50" s="40"/>
      <c r="S50" s="32" t="s">
        <v>72</v>
      </c>
      <c r="T50" s="32">
        <v>28.81</v>
      </c>
      <c r="U50" s="17">
        <v>779.87</v>
      </c>
      <c r="V50" s="37">
        <v>61231</v>
      </c>
    </row>
    <row r="51" spans="1:22" x14ac:dyDescent="0.25">
      <c r="A51" s="22" t="s">
        <v>66</v>
      </c>
      <c r="B51" s="13">
        <v>20.47</v>
      </c>
      <c r="C51" s="12">
        <v>1.0200000000000001E-2</v>
      </c>
      <c r="D51" s="17">
        <v>753.7</v>
      </c>
      <c r="E51" s="19">
        <f t="shared" si="1"/>
        <v>28.15774</v>
      </c>
      <c r="F51" s="32"/>
      <c r="G51" s="32">
        <v>27.36</v>
      </c>
      <c r="H51" s="37">
        <v>32992</v>
      </c>
      <c r="I51" s="32" t="s">
        <v>188</v>
      </c>
      <c r="J51" s="32"/>
      <c r="K51" s="7">
        <v>26.257459999999998</v>
      </c>
      <c r="L51" t="s">
        <v>149</v>
      </c>
      <c r="N51" s="22" t="s">
        <v>22</v>
      </c>
      <c r="O51" s="11">
        <v>30.373989999999999</v>
      </c>
      <c r="P51" s="17">
        <v>857.11</v>
      </c>
      <c r="Q51" s="40"/>
      <c r="S51" s="32" t="s">
        <v>222</v>
      </c>
      <c r="T51" s="32">
        <v>29.31</v>
      </c>
      <c r="U51" s="17">
        <v>776.08</v>
      </c>
      <c r="V51" s="37">
        <v>7551</v>
      </c>
    </row>
    <row r="52" spans="1:22" x14ac:dyDescent="0.25">
      <c r="A52" s="22" t="s">
        <v>67</v>
      </c>
      <c r="B52" s="13">
        <v>18.739999999999998</v>
      </c>
      <c r="C52" s="12">
        <v>1.11E-2</v>
      </c>
      <c r="D52" s="17">
        <v>732.57</v>
      </c>
      <c r="E52" s="19">
        <f t="shared" si="1"/>
        <v>26.871527</v>
      </c>
      <c r="F52" s="32"/>
      <c r="G52" s="32">
        <v>27.23</v>
      </c>
      <c r="H52" s="37">
        <v>31620</v>
      </c>
      <c r="I52" s="32" t="s">
        <v>189</v>
      </c>
      <c r="J52" s="32"/>
      <c r="K52" s="7">
        <v>25.567160000000001</v>
      </c>
      <c r="L52" t="s">
        <v>150</v>
      </c>
      <c r="N52" s="22" t="s">
        <v>45</v>
      </c>
      <c r="O52" s="19">
        <v>30.699840000000002</v>
      </c>
      <c r="P52" s="17">
        <v>855.82</v>
      </c>
      <c r="Q52" s="40"/>
      <c r="S52" s="32" t="s">
        <v>55</v>
      </c>
      <c r="T52" s="32">
        <v>29.98</v>
      </c>
      <c r="U52" s="17">
        <v>609.35</v>
      </c>
      <c r="V52" s="37">
        <v>14507</v>
      </c>
    </row>
    <row r="53" spans="1:22" x14ac:dyDescent="0.25">
      <c r="A53" s="22" t="s">
        <v>68</v>
      </c>
      <c r="B53" s="13">
        <v>21.7</v>
      </c>
      <c r="C53" s="12">
        <v>5.8999999999999999E-3</v>
      </c>
      <c r="D53" s="17">
        <v>776.08</v>
      </c>
      <c r="E53" s="19">
        <f t="shared" si="1"/>
        <v>26.278872</v>
      </c>
      <c r="F53" s="32"/>
      <c r="G53" s="32">
        <v>29.31</v>
      </c>
      <c r="H53" s="37">
        <v>7551</v>
      </c>
      <c r="I53" s="32" t="s">
        <v>152</v>
      </c>
      <c r="J53" s="32"/>
      <c r="K53" s="7">
        <v>27.412230000000001</v>
      </c>
      <c r="L53" t="s">
        <v>152</v>
      </c>
      <c r="N53" s="22" t="s">
        <v>92</v>
      </c>
      <c r="O53" s="19">
        <v>31.365631999999998</v>
      </c>
      <c r="P53" s="17">
        <v>764.98</v>
      </c>
      <c r="Q53" s="40"/>
      <c r="S53" s="32" t="s">
        <v>58</v>
      </c>
      <c r="T53" s="32">
        <v>30.3</v>
      </c>
      <c r="U53" s="17">
        <v>632.63</v>
      </c>
      <c r="V53" s="37">
        <v>4756</v>
      </c>
    </row>
    <row r="54" spans="1:22" x14ac:dyDescent="0.25">
      <c r="A54" s="22" t="s">
        <v>69</v>
      </c>
      <c r="B54" s="13">
        <v>23.52</v>
      </c>
      <c r="C54" s="12">
        <v>1.1299999999999999E-2</v>
      </c>
      <c r="D54" s="17">
        <v>744.11</v>
      </c>
      <c r="E54" s="19">
        <f t="shared" si="1"/>
        <v>31.928443000000001</v>
      </c>
      <c r="F54" s="32"/>
      <c r="G54" s="32">
        <v>32.53</v>
      </c>
      <c r="H54" s="37">
        <v>47518</v>
      </c>
      <c r="I54" s="32" t="s">
        <v>151</v>
      </c>
      <c r="J54" s="32"/>
      <c r="K54" s="7">
        <v>30.923010000000001</v>
      </c>
      <c r="L54" t="s">
        <v>151</v>
      </c>
      <c r="N54" s="22" t="s">
        <v>9</v>
      </c>
      <c r="O54" s="19">
        <v>31.380248000000002</v>
      </c>
      <c r="P54" s="17">
        <v>638.11</v>
      </c>
      <c r="Q54" s="40"/>
      <c r="S54" s="32" t="s">
        <v>38</v>
      </c>
      <c r="T54" s="32">
        <v>30.31</v>
      </c>
      <c r="U54" s="17">
        <v>901.22</v>
      </c>
      <c r="V54" s="37">
        <v>2854</v>
      </c>
    </row>
    <row r="55" spans="1:22" x14ac:dyDescent="0.25">
      <c r="A55" s="22" t="s">
        <v>70</v>
      </c>
      <c r="B55" s="13">
        <v>19.690000000000001</v>
      </c>
      <c r="C55" s="12">
        <v>3.47E-3</v>
      </c>
      <c r="D55" s="17">
        <v>777.23</v>
      </c>
      <c r="E55" s="19">
        <f t="shared" si="1"/>
        <v>22.3869881</v>
      </c>
      <c r="F55" s="32"/>
      <c r="G55" s="32">
        <v>28.16</v>
      </c>
      <c r="H55" s="37">
        <v>21093</v>
      </c>
      <c r="I55" s="32" t="s">
        <v>153</v>
      </c>
      <c r="J55" s="32"/>
      <c r="K55" s="7">
        <v>26.654140000000002</v>
      </c>
      <c r="L55" t="s">
        <v>153</v>
      </c>
      <c r="N55" s="22" t="s">
        <v>93</v>
      </c>
      <c r="O55" s="11">
        <v>31.676282</v>
      </c>
      <c r="P55" s="17">
        <v>761.78</v>
      </c>
      <c r="Q55" s="40"/>
      <c r="S55" s="32" t="s">
        <v>36</v>
      </c>
      <c r="T55" s="32">
        <v>30.33</v>
      </c>
      <c r="U55" s="17">
        <v>692.47</v>
      </c>
      <c r="V55" s="37">
        <v>16474</v>
      </c>
    </row>
    <row r="56" spans="1:22" x14ac:dyDescent="0.25">
      <c r="A56" s="22" t="s">
        <v>71</v>
      </c>
      <c r="B56" s="13">
        <v>25.04</v>
      </c>
      <c r="C56" s="12">
        <v>1.7500000000000002E-2</v>
      </c>
      <c r="D56" s="17">
        <v>665.59</v>
      </c>
      <c r="E56" s="19">
        <f t="shared" si="1"/>
        <v>36.687825000000004</v>
      </c>
      <c r="F56" s="32"/>
      <c r="G56" s="32">
        <v>38.049999999999997</v>
      </c>
      <c r="H56" s="37">
        <v>5219</v>
      </c>
      <c r="I56" s="32" t="s">
        <v>154</v>
      </c>
      <c r="J56" s="32"/>
      <c r="K56" s="7">
        <v>31.402819999999998</v>
      </c>
      <c r="L56" t="s">
        <v>154</v>
      </c>
      <c r="N56" s="22" t="s">
        <v>65</v>
      </c>
      <c r="O56" s="19">
        <v>31.7128418</v>
      </c>
      <c r="P56" s="17">
        <v>636.22</v>
      </c>
      <c r="Q56" s="40"/>
      <c r="S56" s="32" t="s">
        <v>65</v>
      </c>
      <c r="T56" s="32">
        <v>30.39</v>
      </c>
      <c r="U56" s="17">
        <v>636.22</v>
      </c>
      <c r="V56" s="37">
        <v>6212</v>
      </c>
    </row>
    <row r="57" spans="1:22" x14ac:dyDescent="0.25">
      <c r="A57" s="22" t="s">
        <v>72</v>
      </c>
      <c r="B57" s="6">
        <v>23.51</v>
      </c>
      <c r="C57" s="9">
        <v>8.3000000000000001E-3</v>
      </c>
      <c r="D57" s="17">
        <v>779.87</v>
      </c>
      <c r="E57" s="11">
        <f t="shared" si="1"/>
        <v>29.982921000000001</v>
      </c>
      <c r="F57" s="32"/>
      <c r="G57" s="32">
        <v>28.81</v>
      </c>
      <c r="H57" s="37">
        <v>61231</v>
      </c>
      <c r="I57" s="32" t="s">
        <v>155</v>
      </c>
      <c r="J57" s="32"/>
      <c r="K57" s="7">
        <v>27.1601</v>
      </c>
      <c r="L57" t="s">
        <v>155</v>
      </c>
      <c r="N57" s="22" t="s">
        <v>69</v>
      </c>
      <c r="O57" s="19">
        <v>31.928443000000001</v>
      </c>
      <c r="P57" s="17">
        <v>744.11</v>
      </c>
      <c r="Q57" s="40"/>
      <c r="S57" s="32" t="s">
        <v>93</v>
      </c>
      <c r="T57" s="32">
        <v>30.68</v>
      </c>
      <c r="U57" s="17">
        <v>761.78</v>
      </c>
      <c r="V57" s="37">
        <v>39251</v>
      </c>
    </row>
    <row r="58" spans="1:22" x14ac:dyDescent="0.25">
      <c r="A58" s="22" t="s">
        <v>73</v>
      </c>
      <c r="B58" s="13">
        <v>19.149999999999999</v>
      </c>
      <c r="C58" s="12">
        <v>1.0500000000000001E-2</v>
      </c>
      <c r="D58" s="17">
        <v>666.9</v>
      </c>
      <c r="E58" s="19">
        <f t="shared" si="1"/>
        <v>26.152449999999998</v>
      </c>
      <c r="F58" s="32"/>
      <c r="G58" s="32">
        <v>26.09</v>
      </c>
      <c r="H58" s="37">
        <v>10570</v>
      </c>
      <c r="I58" s="32" t="s">
        <v>156</v>
      </c>
      <c r="J58" s="32"/>
      <c r="K58" s="7">
        <v>24.368670000000002</v>
      </c>
      <c r="L58" t="s">
        <v>156</v>
      </c>
      <c r="N58" s="25" t="s">
        <v>36</v>
      </c>
      <c r="O58" s="19">
        <v>31.962743000000003</v>
      </c>
      <c r="P58" s="17">
        <v>692.47</v>
      </c>
      <c r="Q58" s="40"/>
      <c r="S58" s="32" t="s">
        <v>88</v>
      </c>
      <c r="T58" s="32">
        <v>30.81</v>
      </c>
      <c r="U58" s="17">
        <v>687</v>
      </c>
      <c r="V58" s="37">
        <v>49094</v>
      </c>
    </row>
    <row r="59" spans="1:22" x14ac:dyDescent="0.25">
      <c r="A59" s="22" t="s">
        <v>74</v>
      </c>
      <c r="B59" s="13">
        <v>17.32</v>
      </c>
      <c r="C59" s="12">
        <v>1.18E-2</v>
      </c>
      <c r="D59" s="17">
        <v>735.79</v>
      </c>
      <c r="E59" s="19">
        <f t="shared" si="1"/>
        <v>26.002321999999999</v>
      </c>
      <c r="F59" s="32"/>
      <c r="G59" s="32">
        <v>27.86</v>
      </c>
      <c r="H59" s="37">
        <v>11916</v>
      </c>
      <c r="I59" s="32" t="s">
        <v>157</v>
      </c>
      <c r="J59" s="32"/>
      <c r="K59" s="7">
        <v>28.904140000000002</v>
      </c>
      <c r="L59" t="s">
        <v>157</v>
      </c>
      <c r="N59" s="22" t="s">
        <v>59</v>
      </c>
      <c r="O59" s="11">
        <v>33.128963999999996</v>
      </c>
      <c r="P59" s="17">
        <v>632.98</v>
      </c>
      <c r="Q59" s="40"/>
      <c r="S59" s="32" t="s">
        <v>9</v>
      </c>
      <c r="T59" s="32">
        <v>31.47</v>
      </c>
      <c r="U59" s="17">
        <v>638.11</v>
      </c>
      <c r="V59" s="37">
        <v>32326</v>
      </c>
    </row>
    <row r="60" spans="1:22" x14ac:dyDescent="0.25">
      <c r="A60" s="22" t="s">
        <v>75</v>
      </c>
      <c r="B60" s="6">
        <v>15.07</v>
      </c>
      <c r="C60" s="9">
        <v>1.15E-2</v>
      </c>
      <c r="D60" s="17">
        <v>776.01</v>
      </c>
      <c r="E60" s="11">
        <f t="shared" si="1"/>
        <v>23.994115000000001</v>
      </c>
      <c r="F60" s="32"/>
      <c r="G60" s="32">
        <v>22.75</v>
      </c>
      <c r="H60" s="37">
        <v>51467</v>
      </c>
      <c r="I60" s="32" t="s">
        <v>158</v>
      </c>
      <c r="J60" s="32"/>
      <c r="K60" s="7">
        <v>18.563500000000001</v>
      </c>
      <c r="L60" t="s">
        <v>158</v>
      </c>
      <c r="N60" s="22" t="s">
        <v>41</v>
      </c>
      <c r="O60" s="19">
        <v>33.399199000000003</v>
      </c>
      <c r="P60" s="17">
        <v>920.11</v>
      </c>
      <c r="Q60" s="40"/>
      <c r="S60" s="32" t="s">
        <v>108</v>
      </c>
      <c r="T60" s="32">
        <v>32.18</v>
      </c>
      <c r="U60" s="17">
        <v>796</v>
      </c>
      <c r="V60" s="37">
        <v>209540</v>
      </c>
    </row>
    <row r="61" spans="1:22" x14ac:dyDescent="0.25">
      <c r="A61" s="22" t="s">
        <v>76</v>
      </c>
      <c r="B61" s="13">
        <v>16.989999999999998</v>
      </c>
      <c r="C61" s="12">
        <v>1.01E-2</v>
      </c>
      <c r="D61" s="17">
        <v>685.09</v>
      </c>
      <c r="E61" s="19">
        <f t="shared" si="1"/>
        <v>23.909408999999997</v>
      </c>
      <c r="F61" s="32"/>
      <c r="G61" s="32">
        <v>23.18</v>
      </c>
      <c r="H61" s="37">
        <v>9441</v>
      </c>
      <c r="I61" s="32" t="s">
        <v>159</v>
      </c>
      <c r="J61" s="32"/>
      <c r="K61" s="7">
        <v>22.165980000000001</v>
      </c>
      <c r="L61" t="s">
        <v>159</v>
      </c>
      <c r="N61" s="25" t="s">
        <v>108</v>
      </c>
      <c r="O61" s="11">
        <v>33.5336</v>
      </c>
      <c r="P61" s="17">
        <v>796</v>
      </c>
      <c r="Q61" s="40"/>
      <c r="S61" s="32" t="s">
        <v>200</v>
      </c>
      <c r="T61" s="32">
        <v>32.53</v>
      </c>
      <c r="U61" s="17">
        <v>744.11</v>
      </c>
      <c r="V61" s="37">
        <v>47518</v>
      </c>
    </row>
    <row r="62" spans="1:22" x14ac:dyDescent="0.25">
      <c r="A62" s="22" t="s">
        <v>77</v>
      </c>
      <c r="B62" s="13">
        <v>16.04</v>
      </c>
      <c r="C62" s="12">
        <v>1.18E-2</v>
      </c>
      <c r="D62" s="17">
        <v>727.52</v>
      </c>
      <c r="E62" s="19">
        <f t="shared" si="1"/>
        <v>24.624735999999999</v>
      </c>
      <c r="F62" s="32"/>
      <c r="G62" s="32">
        <v>22.49</v>
      </c>
      <c r="H62" s="37">
        <v>32441</v>
      </c>
      <c r="I62" s="32" t="s">
        <v>160</v>
      </c>
      <c r="J62" s="32"/>
      <c r="K62" s="7">
        <v>21.345230000000001</v>
      </c>
      <c r="L62" t="s">
        <v>160</v>
      </c>
      <c r="N62" s="25" t="s">
        <v>14</v>
      </c>
      <c r="O62" s="19">
        <v>34.026108999999998</v>
      </c>
      <c r="P62" s="17">
        <v>785.03</v>
      </c>
      <c r="Q62" s="40"/>
      <c r="S62" s="32" t="s">
        <v>199</v>
      </c>
      <c r="T62" s="32">
        <v>32.65</v>
      </c>
      <c r="U62" s="17">
        <v>1121.67</v>
      </c>
      <c r="V62" s="37">
        <v>1071</v>
      </c>
    </row>
    <row r="63" spans="1:22" x14ac:dyDescent="0.25">
      <c r="A63" s="22" t="s">
        <v>78</v>
      </c>
      <c r="B63" s="13">
        <v>14.07</v>
      </c>
      <c r="C63" s="12">
        <v>1.3899999999999999E-2</v>
      </c>
      <c r="D63" s="17">
        <v>874.19</v>
      </c>
      <c r="E63" s="19">
        <f t="shared" si="1"/>
        <v>26.221240999999999</v>
      </c>
      <c r="F63" s="32"/>
      <c r="G63" s="32">
        <v>26.95</v>
      </c>
      <c r="H63" s="37">
        <v>29595</v>
      </c>
      <c r="I63" s="32" t="s">
        <v>162</v>
      </c>
      <c r="J63" s="32"/>
      <c r="K63" s="7">
        <v>25.253979999999999</v>
      </c>
      <c r="L63" t="s">
        <v>162</v>
      </c>
      <c r="N63" s="22" t="s">
        <v>91</v>
      </c>
      <c r="O63" s="19">
        <v>34.102007</v>
      </c>
      <c r="P63" s="17">
        <v>620.51</v>
      </c>
      <c r="Q63" s="40"/>
      <c r="S63" s="32" t="s">
        <v>198</v>
      </c>
      <c r="T63" s="32">
        <v>33.24</v>
      </c>
      <c r="U63" s="17">
        <v>620.51</v>
      </c>
      <c r="V63" s="37">
        <v>3298</v>
      </c>
    </row>
    <row r="64" spans="1:22" x14ac:dyDescent="0.25">
      <c r="A64" s="22" t="s">
        <v>79</v>
      </c>
      <c r="B64" s="14">
        <v>14.76</v>
      </c>
      <c r="C64" s="23">
        <v>1.2999999999999999E-2</v>
      </c>
      <c r="D64" s="17">
        <v>652.49</v>
      </c>
      <c r="E64" s="10">
        <f t="shared" si="1"/>
        <v>23.242370000000001</v>
      </c>
      <c r="F64" s="32"/>
      <c r="G64" s="32">
        <v>24.81</v>
      </c>
      <c r="H64" s="37">
        <v>3779</v>
      </c>
      <c r="I64" s="32" t="s">
        <v>163</v>
      </c>
      <c r="J64" s="32"/>
      <c r="K64" s="7">
        <v>23.284680000000002</v>
      </c>
      <c r="L64" t="s">
        <v>163</v>
      </c>
      <c r="N64" s="25" t="s">
        <v>104</v>
      </c>
      <c r="O64" s="19">
        <v>34.341999999999999</v>
      </c>
      <c r="P64" s="17">
        <v>640</v>
      </c>
      <c r="Q64" s="40"/>
      <c r="S64" s="32" t="s">
        <v>41</v>
      </c>
      <c r="T64" s="32">
        <v>33.33</v>
      </c>
      <c r="U64" s="17">
        <v>920.11</v>
      </c>
      <c r="V64" s="37">
        <v>3264</v>
      </c>
    </row>
    <row r="65" spans="1:22" x14ac:dyDescent="0.25">
      <c r="A65" s="22" t="s">
        <v>80</v>
      </c>
      <c r="B65" s="14">
        <v>13.98</v>
      </c>
      <c r="C65" s="23">
        <v>2.0299999999999999E-2</v>
      </c>
      <c r="D65" s="17">
        <v>675.02</v>
      </c>
      <c r="E65" s="10">
        <f t="shared" si="1"/>
        <v>27.682905999999999</v>
      </c>
      <c r="F65" s="32"/>
      <c r="G65" s="32">
        <v>26.61</v>
      </c>
      <c r="H65" s="37">
        <v>5054</v>
      </c>
      <c r="I65" s="32" t="s">
        <v>164</v>
      </c>
      <c r="J65" s="32"/>
      <c r="K65" s="7">
        <v>23.388259999999999</v>
      </c>
      <c r="L65" t="s">
        <v>164</v>
      </c>
      <c r="N65" s="22" t="s">
        <v>85</v>
      </c>
      <c r="O65" s="11">
        <v>36.103520700000004</v>
      </c>
      <c r="P65" s="17">
        <v>620.01</v>
      </c>
      <c r="Q65" s="40"/>
      <c r="S65" s="32" t="s">
        <v>62</v>
      </c>
      <c r="T65" s="32">
        <v>33.369999999999997</v>
      </c>
      <c r="U65" s="17">
        <v>816.29</v>
      </c>
      <c r="V65" s="37">
        <v>11057</v>
      </c>
    </row>
    <row r="66" spans="1:22" x14ac:dyDescent="0.25">
      <c r="A66" s="22" t="s">
        <v>81</v>
      </c>
      <c r="B66" s="13">
        <v>32.020000000000003</v>
      </c>
      <c r="C66" s="12">
        <v>9.4000000000000004E-3</v>
      </c>
      <c r="D66" s="17">
        <v>1203.31</v>
      </c>
      <c r="E66" s="19">
        <f t="shared" si="1"/>
        <v>43.331113999999999</v>
      </c>
      <c r="F66" s="32"/>
      <c r="G66" s="32">
        <v>43.3</v>
      </c>
      <c r="H66" s="37">
        <v>2339</v>
      </c>
      <c r="I66" s="32" t="s">
        <v>165</v>
      </c>
      <c r="J66" s="32"/>
      <c r="K66" s="7">
        <v>40.577820000000003</v>
      </c>
      <c r="L66" t="s">
        <v>165</v>
      </c>
      <c r="N66" s="22" t="s">
        <v>20</v>
      </c>
      <c r="O66" s="10">
        <v>36.307617</v>
      </c>
      <c r="P66" s="17">
        <v>1080.21</v>
      </c>
      <c r="Q66" s="40"/>
      <c r="S66" s="32" t="s">
        <v>90</v>
      </c>
      <c r="T66" s="32">
        <v>35.29</v>
      </c>
      <c r="U66" s="17">
        <v>646.37</v>
      </c>
      <c r="V66" s="37">
        <v>3218</v>
      </c>
    </row>
    <row r="67" spans="1:22" x14ac:dyDescent="0.25">
      <c r="A67" s="22" t="s">
        <v>82</v>
      </c>
      <c r="B67" s="6">
        <v>21.63</v>
      </c>
      <c r="C67" s="9">
        <v>8.8999999999999999E-3</v>
      </c>
      <c r="D67" s="17">
        <v>636.15</v>
      </c>
      <c r="E67" s="11">
        <f t="shared" si="1"/>
        <v>27.291734999999999</v>
      </c>
      <c r="F67" s="32"/>
      <c r="G67" s="32">
        <v>26.24</v>
      </c>
      <c r="H67" s="37">
        <v>15207</v>
      </c>
      <c r="I67" s="32" t="s">
        <v>166</v>
      </c>
      <c r="J67" s="32"/>
      <c r="K67" s="7">
        <v>24.971920000000001</v>
      </c>
      <c r="L67" t="s">
        <v>166</v>
      </c>
      <c r="N67" s="22" t="s">
        <v>71</v>
      </c>
      <c r="O67" s="19">
        <v>36.687825000000004</v>
      </c>
      <c r="P67" s="17">
        <v>665.59</v>
      </c>
      <c r="Q67" s="40"/>
      <c r="S67" s="32" t="s">
        <v>223</v>
      </c>
      <c r="T67" s="32">
        <v>35.950000000000003</v>
      </c>
      <c r="U67" s="17">
        <v>741.36</v>
      </c>
      <c r="V67" s="37">
        <v>18899</v>
      </c>
    </row>
    <row r="68" spans="1:22" x14ac:dyDescent="0.25">
      <c r="A68" s="22" t="s">
        <v>83</v>
      </c>
      <c r="B68" s="13">
        <v>16.03</v>
      </c>
      <c r="C68" s="12">
        <v>8.6999999999999994E-3</v>
      </c>
      <c r="D68" s="17">
        <v>597.85</v>
      </c>
      <c r="E68" s="19">
        <f t="shared" si="1"/>
        <v>21.231295000000003</v>
      </c>
      <c r="F68" s="32"/>
      <c r="G68" s="32">
        <v>25.66</v>
      </c>
      <c r="H68" s="37">
        <v>45445</v>
      </c>
      <c r="I68" s="32" t="s">
        <v>167</v>
      </c>
      <c r="J68" s="32"/>
      <c r="K68" s="7">
        <v>20.664899999999999</v>
      </c>
      <c r="L68" t="s">
        <v>167</v>
      </c>
      <c r="N68" s="22" t="s">
        <v>38</v>
      </c>
      <c r="O68" s="10">
        <v>36.995863999999997</v>
      </c>
      <c r="P68" s="17">
        <v>901.22</v>
      </c>
      <c r="Q68" s="40"/>
      <c r="S68" s="32" t="s">
        <v>197</v>
      </c>
      <c r="T68" s="32">
        <v>36.64</v>
      </c>
      <c r="U68" s="17">
        <v>640</v>
      </c>
      <c r="V68" s="37">
        <v>25999</v>
      </c>
    </row>
    <row r="69" spans="1:22" x14ac:dyDescent="0.25">
      <c r="A69" s="22" t="s">
        <v>84</v>
      </c>
      <c r="B69" s="13">
        <v>14.59</v>
      </c>
      <c r="C69" s="12">
        <v>2.1100000000000001E-2</v>
      </c>
      <c r="D69" s="17">
        <v>653.61</v>
      </c>
      <c r="E69" s="19">
        <f t="shared" si="1"/>
        <v>28.381171000000002</v>
      </c>
      <c r="F69" s="32"/>
      <c r="G69" s="32">
        <v>27.77</v>
      </c>
      <c r="H69" s="37">
        <v>6291</v>
      </c>
      <c r="I69" s="32" t="s">
        <v>168</v>
      </c>
      <c r="J69" s="32"/>
      <c r="K69" s="7">
        <v>28.387</v>
      </c>
      <c r="L69" t="s">
        <v>168</v>
      </c>
      <c r="N69" s="25" t="s">
        <v>96</v>
      </c>
      <c r="O69" s="11">
        <v>37.089190000000002</v>
      </c>
      <c r="P69" s="17">
        <v>816.29</v>
      </c>
      <c r="Q69" s="40"/>
      <c r="S69" s="41" t="s">
        <v>54</v>
      </c>
      <c r="T69" s="41">
        <v>36.78</v>
      </c>
      <c r="U69" s="42">
        <v>674</v>
      </c>
      <c r="V69" s="42">
        <v>17026</v>
      </c>
    </row>
    <row r="70" spans="1:22" x14ac:dyDescent="0.25">
      <c r="A70" s="22" t="s">
        <v>85</v>
      </c>
      <c r="B70" s="6">
        <v>28.62</v>
      </c>
      <c r="C70" s="9">
        <v>1.2070000000000001E-2</v>
      </c>
      <c r="D70" s="17">
        <v>620.01</v>
      </c>
      <c r="E70" s="11">
        <f t="shared" si="1"/>
        <v>36.103520700000004</v>
      </c>
      <c r="F70" s="32"/>
      <c r="G70" s="32">
        <v>37.46</v>
      </c>
      <c r="H70" s="37">
        <v>675898</v>
      </c>
      <c r="I70" s="32" t="s">
        <v>169</v>
      </c>
      <c r="J70" s="32"/>
      <c r="K70" s="7">
        <v>32.03257</v>
      </c>
      <c r="L70" t="s">
        <v>169</v>
      </c>
      <c r="N70" s="22" t="s">
        <v>90</v>
      </c>
      <c r="O70" s="19">
        <v>37.122481999999998</v>
      </c>
      <c r="P70" s="17">
        <v>646.37</v>
      </c>
      <c r="Q70" s="40"/>
      <c r="S70" s="32" t="s">
        <v>85</v>
      </c>
      <c r="T70" s="32">
        <v>37.46</v>
      </c>
      <c r="U70" s="17">
        <v>620.01</v>
      </c>
      <c r="V70" s="37">
        <v>675898</v>
      </c>
    </row>
    <row r="71" spans="1:22" x14ac:dyDescent="0.25">
      <c r="A71" s="22" t="s">
        <v>86</v>
      </c>
      <c r="B71" s="13">
        <v>17.09</v>
      </c>
      <c r="C71" s="12">
        <v>1.3299999999999999E-2</v>
      </c>
      <c r="D71" s="17">
        <v>734.56</v>
      </c>
      <c r="E71" s="19">
        <f t="shared" si="1"/>
        <v>26.859648</v>
      </c>
      <c r="F71" s="32"/>
      <c r="G71" s="32">
        <v>26.13</v>
      </c>
      <c r="H71" s="37">
        <v>108502</v>
      </c>
      <c r="I71" s="32" t="s">
        <v>170</v>
      </c>
      <c r="J71" s="32"/>
      <c r="K71" s="7">
        <v>25.24325</v>
      </c>
      <c r="L71" t="s">
        <v>170</v>
      </c>
      <c r="N71" s="22" t="s">
        <v>47</v>
      </c>
      <c r="O71" s="19">
        <v>41.645567</v>
      </c>
      <c r="P71" s="17">
        <v>1121.67</v>
      </c>
      <c r="Q71" s="40"/>
      <c r="S71" s="32" t="s">
        <v>71</v>
      </c>
      <c r="T71" s="32">
        <v>38.049999999999997</v>
      </c>
      <c r="U71" s="17">
        <v>665.59</v>
      </c>
      <c r="V71" s="37">
        <v>5219</v>
      </c>
    </row>
    <row r="72" spans="1:22" x14ac:dyDescent="0.25">
      <c r="A72" s="22" t="s">
        <v>87</v>
      </c>
      <c r="B72" s="13">
        <v>15.7</v>
      </c>
      <c r="C72" s="12">
        <v>1.32E-2</v>
      </c>
      <c r="D72" s="17">
        <v>595.23</v>
      </c>
      <c r="E72" s="19">
        <f t="shared" si="1"/>
        <v>23.557036</v>
      </c>
      <c r="F72" s="32"/>
      <c r="G72" s="32">
        <v>22.29</v>
      </c>
      <c r="H72" s="37">
        <v>12350</v>
      </c>
      <c r="I72" s="32" t="s">
        <v>171</v>
      </c>
      <c r="J72" s="32"/>
      <c r="K72" s="7">
        <v>20.221509999999999</v>
      </c>
      <c r="L72" t="s">
        <v>171</v>
      </c>
      <c r="N72" s="22" t="s">
        <v>57</v>
      </c>
      <c r="O72" s="19">
        <v>42.378976000000002</v>
      </c>
      <c r="P72" s="17">
        <v>825.51</v>
      </c>
      <c r="Q72" s="40"/>
      <c r="S72" s="32" t="s">
        <v>63</v>
      </c>
      <c r="T72" s="32">
        <v>41.73</v>
      </c>
      <c r="U72" s="17">
        <v>816.29</v>
      </c>
      <c r="V72" s="37">
        <v>11057</v>
      </c>
    </row>
    <row r="73" spans="1:22" x14ac:dyDescent="0.25">
      <c r="A73" s="22" t="s">
        <v>88</v>
      </c>
      <c r="B73" s="6">
        <v>24.99</v>
      </c>
      <c r="C73" s="9">
        <v>7.7000000000000002E-3</v>
      </c>
      <c r="D73" s="17">
        <v>687</v>
      </c>
      <c r="E73" s="11">
        <f t="shared" si="1"/>
        <v>30.279899999999998</v>
      </c>
      <c r="F73" s="32"/>
      <c r="G73" s="32">
        <v>30.81</v>
      </c>
      <c r="H73" s="37">
        <v>49094</v>
      </c>
      <c r="I73" s="32" t="s">
        <v>172</v>
      </c>
      <c r="J73" s="32"/>
      <c r="K73" s="7">
        <v>30.607050000000001</v>
      </c>
      <c r="L73" t="s">
        <v>172</v>
      </c>
      <c r="N73" s="22" t="s">
        <v>81</v>
      </c>
      <c r="O73" s="19">
        <v>43.331113999999999</v>
      </c>
      <c r="P73" s="17">
        <v>1203.31</v>
      </c>
      <c r="Q73" s="40"/>
      <c r="S73" s="32" t="s">
        <v>81</v>
      </c>
      <c r="T73" s="32">
        <v>43.3</v>
      </c>
      <c r="U73" s="17">
        <v>1203.31</v>
      </c>
      <c r="V73" s="37">
        <v>2339</v>
      </c>
    </row>
    <row r="74" spans="1:22" x14ac:dyDescent="0.25">
      <c r="A74" s="22" t="s">
        <v>89</v>
      </c>
      <c r="B74" s="13">
        <v>20.05</v>
      </c>
      <c r="C74" s="12">
        <v>8.6E-3</v>
      </c>
      <c r="D74" s="17">
        <v>634.89</v>
      </c>
      <c r="E74" s="19">
        <f t="shared" ref="E74:E78" si="2">B74+C74*D74</f>
        <v>25.510054</v>
      </c>
      <c r="F74" s="32"/>
      <c r="G74" s="32">
        <v>27.79</v>
      </c>
      <c r="H74" s="37">
        <v>20735</v>
      </c>
      <c r="I74" s="32" t="s">
        <v>173</v>
      </c>
      <c r="J74" s="32"/>
      <c r="K74" s="7">
        <v>24.462309999999999</v>
      </c>
      <c r="L74" t="s">
        <v>173</v>
      </c>
      <c r="N74" s="22" t="s">
        <v>8</v>
      </c>
      <c r="O74" s="19">
        <v>44.941519999999997</v>
      </c>
      <c r="P74" s="17">
        <v>548.35</v>
      </c>
      <c r="Q74" s="40"/>
      <c r="S74" s="32" t="s">
        <v>20</v>
      </c>
      <c r="T74" s="32">
        <v>46.56</v>
      </c>
      <c r="U74" s="17">
        <v>1080.21</v>
      </c>
      <c r="V74" s="37">
        <v>1059</v>
      </c>
    </row>
    <row r="75" spans="1:22" x14ac:dyDescent="0.25">
      <c r="A75" s="22" t="s">
        <v>90</v>
      </c>
      <c r="B75" s="13">
        <v>25.1</v>
      </c>
      <c r="C75" s="12">
        <v>1.8599999999999998E-2</v>
      </c>
      <c r="D75" s="17">
        <v>646.37</v>
      </c>
      <c r="E75" s="19">
        <f t="shared" si="2"/>
        <v>37.122481999999998</v>
      </c>
      <c r="F75" s="32"/>
      <c r="G75" s="32">
        <v>35.29</v>
      </c>
      <c r="H75" s="37">
        <v>3218</v>
      </c>
      <c r="I75" s="32" t="s">
        <v>174</v>
      </c>
      <c r="J75" s="32"/>
      <c r="K75" s="7">
        <v>30.724139999999998</v>
      </c>
      <c r="L75" t="s">
        <v>174</v>
      </c>
      <c r="N75" s="25" t="s">
        <v>63</v>
      </c>
      <c r="O75" s="11">
        <v>49.212042999999994</v>
      </c>
      <c r="P75" s="17">
        <v>816.29</v>
      </c>
      <c r="Q75" s="40"/>
      <c r="S75" s="32" t="s">
        <v>196</v>
      </c>
      <c r="T75" s="32">
        <v>47.5</v>
      </c>
      <c r="U75" s="17">
        <v>825.51</v>
      </c>
      <c r="V75" s="37">
        <v>15073</v>
      </c>
    </row>
    <row r="76" spans="1:22" x14ac:dyDescent="0.25">
      <c r="A76" s="22" t="s">
        <v>91</v>
      </c>
      <c r="B76" s="13">
        <v>24.36</v>
      </c>
      <c r="C76" s="12">
        <v>1.5699999999999999E-2</v>
      </c>
      <c r="D76" s="17">
        <v>620.51</v>
      </c>
      <c r="E76" s="19">
        <f t="shared" si="2"/>
        <v>34.102007</v>
      </c>
      <c r="F76" s="32"/>
      <c r="G76" s="32">
        <v>33.24</v>
      </c>
      <c r="H76" s="37">
        <v>3298</v>
      </c>
      <c r="I76" s="32" t="s">
        <v>175</v>
      </c>
      <c r="J76" s="32"/>
      <c r="K76" s="7">
        <v>32.286790000000003</v>
      </c>
      <c r="L76" t="s">
        <v>175</v>
      </c>
      <c r="N76" s="22" t="s">
        <v>102</v>
      </c>
      <c r="O76" s="11">
        <v>49.600639000000001</v>
      </c>
      <c r="P76" s="17">
        <v>815.61</v>
      </c>
      <c r="Q76" s="40"/>
      <c r="S76" s="32" t="s">
        <v>8</v>
      </c>
      <c r="T76" s="32">
        <v>52.43</v>
      </c>
      <c r="U76" s="17">
        <v>548.35</v>
      </c>
      <c r="V76" s="37">
        <v>1402</v>
      </c>
    </row>
    <row r="77" spans="1:22" x14ac:dyDescent="0.25">
      <c r="A77" s="22" t="s">
        <v>92</v>
      </c>
      <c r="B77" s="13">
        <v>17.29</v>
      </c>
      <c r="C77" s="12">
        <v>1.84E-2</v>
      </c>
      <c r="D77" s="17">
        <v>764.98</v>
      </c>
      <c r="E77" s="19">
        <f t="shared" si="2"/>
        <v>31.365631999999998</v>
      </c>
      <c r="F77" s="32"/>
      <c r="G77" s="32">
        <v>27.07</v>
      </c>
      <c r="H77" s="37">
        <v>20188</v>
      </c>
      <c r="I77" s="32" t="s">
        <v>176</v>
      </c>
      <c r="J77" s="32"/>
      <c r="K77" s="7">
        <v>24.66544</v>
      </c>
      <c r="L77" t="s">
        <v>176</v>
      </c>
      <c r="N77" s="25" t="s">
        <v>106</v>
      </c>
      <c r="O77" s="11">
        <v>57.906400000000005</v>
      </c>
      <c r="P77" s="17">
        <v>988</v>
      </c>
      <c r="Q77" s="40"/>
      <c r="S77" s="32" t="s">
        <v>102</v>
      </c>
      <c r="T77" s="32">
        <v>54.85</v>
      </c>
      <c r="U77" s="17">
        <v>815.61</v>
      </c>
      <c r="V77" s="37">
        <v>11635</v>
      </c>
    </row>
    <row r="78" spans="1:22" x14ac:dyDescent="0.25">
      <c r="A78" s="22" t="s">
        <v>93</v>
      </c>
      <c r="B78" s="6">
        <v>26.42</v>
      </c>
      <c r="C78" s="9">
        <v>6.8999999999999999E-3</v>
      </c>
      <c r="D78" s="17">
        <v>761.78</v>
      </c>
      <c r="E78" s="11">
        <f t="shared" si="2"/>
        <v>31.676282</v>
      </c>
      <c r="F78" s="32"/>
      <c r="G78" s="32">
        <v>30.68</v>
      </c>
      <c r="H78" s="37">
        <v>39251</v>
      </c>
      <c r="I78" s="32" t="s">
        <v>177</v>
      </c>
      <c r="J78" s="32"/>
      <c r="K78" s="7">
        <v>31.23518</v>
      </c>
      <c r="L78" t="s">
        <v>177</v>
      </c>
      <c r="N78" s="25" t="s">
        <v>107</v>
      </c>
      <c r="O78" s="11">
        <v>71.572400000000002</v>
      </c>
      <c r="P78" s="17">
        <v>1326</v>
      </c>
      <c r="Q78" s="40"/>
      <c r="S78" s="25" t="s">
        <v>106</v>
      </c>
      <c r="T78" s="32">
        <v>55.36</v>
      </c>
      <c r="U78" s="17">
        <v>988</v>
      </c>
      <c r="V78" s="37">
        <v>438279</v>
      </c>
    </row>
    <row r="79" spans="1:22" x14ac:dyDescent="0.25">
      <c r="G79" s="32">
        <v>36.78</v>
      </c>
      <c r="H79" s="37">
        <v>17026</v>
      </c>
      <c r="I79" s="32" t="s">
        <v>190</v>
      </c>
      <c r="Q79" s="38"/>
      <c r="S79" s="25" t="s">
        <v>107</v>
      </c>
      <c r="T79" s="35">
        <f>125.52-60.5</f>
        <v>65.02</v>
      </c>
      <c r="U79" s="17">
        <v>1326</v>
      </c>
      <c r="V79" s="36">
        <v>335043</v>
      </c>
    </row>
    <row r="80" spans="1:22" x14ac:dyDescent="0.25">
      <c r="Q80" s="38"/>
    </row>
    <row r="81" spans="17:17" x14ac:dyDescent="0.25">
      <c r="Q81" s="38"/>
    </row>
    <row r="82" spans="17:17" x14ac:dyDescent="0.25">
      <c r="Q82" s="38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</vt:vector>
  </HeadingPairs>
  <TitlesOfParts>
    <vt:vector size="5" baseType="lpstr">
      <vt:lpstr>Delivery</vt:lpstr>
      <vt:lpstr>Distribution</vt:lpstr>
      <vt:lpstr>Sheet3</vt:lpstr>
      <vt:lpstr>Chart1</vt:lpstr>
      <vt:lpstr>Chart2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Motluk, Stephen (ENERGY)</dc:creator>
  <cp:lastModifiedBy>Smith, Mike (ENERGY)</cp:lastModifiedBy>
  <cp:lastPrinted>2017-02-07T17:40:03Z</cp:lastPrinted>
  <dcterms:created xsi:type="dcterms:W3CDTF">2017-01-31T14:03:54Z</dcterms:created>
  <dcterms:modified xsi:type="dcterms:W3CDTF">2017-02-07T18:05:05Z</dcterms:modified>
</cp:coreProperties>
</file>