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2288" windowHeight="5532" tabRatio="867" firstSheet="6" activeTab="8"/>
  </bookViews>
  <sheets>
    <sheet name="Definitions" sheetId="24" r:id="rId1"/>
    <sheet name="Installed MW by Commitment" sheetId="13" r:id="rId2"/>
    <sheet name="Installed MW by Fuel" sheetId="1" r:id="rId3"/>
    <sheet name="Installed MW of Existing" sheetId="21" r:id="rId4"/>
    <sheet name="Installed MW of Committed" sheetId="22" r:id="rId5"/>
    <sheet name="Installed MW of Directed" sheetId="23" r:id="rId6"/>
    <sheet name="Installed MW of Expired" sheetId="11" r:id="rId7"/>
    <sheet name="MW at Summer by Commitment" sheetId="14" r:id="rId8"/>
    <sheet name="MW at Summer by Fuel" sheetId="20" r:id="rId9"/>
    <sheet name="Total Capacity Reqt" sheetId="19" r:id="rId10"/>
    <sheet name="Capacity Above Below Reqt" sheetId="6" r:id="rId11"/>
    <sheet name="Energy by Fuel" sheetId="7" r:id="rId12"/>
    <sheet name="Storage" sheetId="17" r:id="rId13"/>
    <sheet name="Energy Import Export" sheetId="8" r:id="rId14"/>
    <sheet name="SBG" sheetId="9" r:id="rId15"/>
  </sheets>
  <calcPr calcId="145621" iterate="1" iterateCount="1000"/>
</workbook>
</file>

<file path=xl/calcChain.xml><?xml version="1.0" encoding="utf-8"?>
<calcChain xmlns="http://schemas.openxmlformats.org/spreadsheetml/2006/main">
  <c r="B6" i="19" l="1"/>
  <c r="B14" i="7"/>
  <c r="B12" i="7"/>
  <c r="B10" i="7"/>
  <c r="B8" i="14" l="1"/>
  <c r="T11" i="11"/>
  <c r="S11" i="11"/>
  <c r="R11" i="11"/>
  <c r="Q11" i="11"/>
  <c r="P11" i="11"/>
  <c r="O11" i="11"/>
  <c r="N11" i="11"/>
  <c r="M11" i="11"/>
  <c r="L11" i="11"/>
  <c r="K11" i="11"/>
  <c r="J11" i="11"/>
  <c r="I11" i="11"/>
  <c r="H11" i="11"/>
  <c r="G11" i="11"/>
  <c r="F11" i="11"/>
  <c r="E11" i="11"/>
  <c r="D11" i="11"/>
  <c r="C11" i="11"/>
  <c r="B11" i="11"/>
  <c r="T11" i="23"/>
  <c r="S11" i="23"/>
  <c r="R11" i="23"/>
  <c r="Q11" i="23"/>
  <c r="P11" i="23"/>
  <c r="O11" i="23"/>
  <c r="N11" i="23"/>
  <c r="M11" i="23"/>
  <c r="L11" i="23"/>
  <c r="K11" i="23"/>
  <c r="J11" i="23"/>
  <c r="I11" i="23"/>
  <c r="H11" i="23"/>
  <c r="G11" i="23"/>
  <c r="F11" i="23"/>
  <c r="E11" i="23"/>
  <c r="D11" i="23"/>
  <c r="C11" i="23"/>
  <c r="B11" i="23"/>
  <c r="T11" i="21"/>
  <c r="S11" i="21"/>
  <c r="R11" i="21"/>
  <c r="Q11" i="21"/>
  <c r="P11" i="21"/>
  <c r="O11" i="21"/>
  <c r="N11" i="21"/>
  <c r="M11" i="21"/>
  <c r="L11" i="21"/>
  <c r="K11" i="21"/>
  <c r="J11" i="21"/>
  <c r="I11" i="21"/>
  <c r="H11" i="21"/>
  <c r="G11" i="21"/>
  <c r="F11" i="21"/>
  <c r="E11" i="21"/>
  <c r="D11" i="21"/>
  <c r="C11" i="21"/>
  <c r="B11" i="21"/>
  <c r="M8" i="14" l="1"/>
  <c r="D8" i="14"/>
  <c r="H8" i="14"/>
  <c r="L8" i="14"/>
  <c r="P8" i="14"/>
  <c r="T8" i="14"/>
  <c r="C8" i="14"/>
  <c r="G8" i="14"/>
  <c r="K8" i="14"/>
  <c r="O8" i="14"/>
  <c r="S8" i="14"/>
  <c r="I8" i="14"/>
  <c r="Q8" i="14"/>
  <c r="F8" i="14"/>
  <c r="J8" i="14"/>
  <c r="N8" i="14"/>
  <c r="R8" i="14"/>
  <c r="C6" i="19"/>
  <c r="D6" i="19"/>
  <c r="E6" i="19"/>
  <c r="F6" i="19"/>
  <c r="G6" i="19"/>
  <c r="H6" i="19"/>
  <c r="I6" i="19"/>
  <c r="J6" i="19"/>
  <c r="K6" i="19"/>
  <c r="L6" i="19"/>
  <c r="M6" i="19"/>
  <c r="N6" i="19"/>
  <c r="O6" i="19"/>
  <c r="P6" i="19"/>
  <c r="Q6" i="19"/>
  <c r="R6" i="19"/>
  <c r="S6" i="19"/>
  <c r="T6" i="19"/>
  <c r="E8" i="14" l="1"/>
  <c r="C12" i="7"/>
  <c r="D12" i="7"/>
  <c r="E12" i="7"/>
  <c r="F12" i="7"/>
  <c r="G12" i="7"/>
  <c r="H12" i="7"/>
  <c r="I12" i="7"/>
  <c r="J12" i="7"/>
  <c r="K12" i="7"/>
  <c r="L12" i="7"/>
  <c r="M12" i="7"/>
  <c r="N12" i="7"/>
  <c r="O12" i="7"/>
  <c r="P12" i="7"/>
  <c r="Q12" i="7"/>
  <c r="R12" i="7"/>
  <c r="S12" i="7"/>
  <c r="T12" i="7"/>
  <c r="C10" i="7"/>
  <c r="D10" i="7"/>
  <c r="E10" i="7"/>
  <c r="F10" i="7"/>
  <c r="G10" i="7"/>
  <c r="H10" i="7"/>
  <c r="I10" i="7"/>
  <c r="J10" i="7"/>
  <c r="K10" i="7"/>
  <c r="L10" i="7"/>
  <c r="M10" i="7"/>
  <c r="N10" i="7"/>
  <c r="O10" i="7"/>
  <c r="P10" i="7"/>
  <c r="Q10" i="7"/>
  <c r="R10" i="7"/>
  <c r="S10" i="7"/>
  <c r="T10" i="7"/>
  <c r="C11" i="22"/>
  <c r="D11" i="22"/>
  <c r="E11" i="22"/>
  <c r="F11" i="22"/>
  <c r="G11" i="22"/>
  <c r="H11" i="22"/>
  <c r="I11" i="22"/>
  <c r="J11" i="22"/>
  <c r="K11" i="22"/>
  <c r="L11" i="22"/>
  <c r="M11" i="22"/>
  <c r="N11" i="22"/>
  <c r="O11" i="22"/>
  <c r="P11" i="22"/>
  <c r="Q11" i="22"/>
  <c r="R11" i="22"/>
  <c r="S11" i="22"/>
  <c r="T11" i="22"/>
  <c r="B11" i="22"/>
  <c r="T12" i="20" l="1"/>
  <c r="S12" i="20"/>
  <c r="R12" i="20"/>
  <c r="Q12" i="20"/>
  <c r="P12" i="20"/>
  <c r="O12" i="20"/>
  <c r="N12" i="20"/>
  <c r="M12" i="20"/>
  <c r="L12" i="20"/>
  <c r="K12" i="20"/>
  <c r="J12" i="20"/>
  <c r="I12" i="20"/>
  <c r="H12" i="20"/>
  <c r="G12" i="20"/>
  <c r="F12" i="20"/>
  <c r="E12" i="20"/>
  <c r="D12" i="20"/>
  <c r="C12" i="20"/>
  <c r="B12" i="20"/>
  <c r="K5" i="6" l="1"/>
  <c r="Q5" i="6"/>
  <c r="H5" i="6"/>
  <c r="S5" i="6"/>
  <c r="G5" i="6"/>
  <c r="O5" i="6"/>
  <c r="C5" i="6"/>
  <c r="M5" i="6"/>
  <c r="I5" i="6"/>
  <c r="E5" i="6"/>
  <c r="T5" i="6"/>
  <c r="P5" i="6"/>
  <c r="L5" i="6"/>
  <c r="D5" i="6"/>
  <c r="R5" i="6"/>
  <c r="N5" i="6"/>
  <c r="J5" i="6"/>
  <c r="F5" i="6"/>
  <c r="B5" i="6"/>
  <c r="T14" i="7" l="1"/>
  <c r="S14" i="7"/>
  <c r="R14" i="7"/>
  <c r="Q14" i="7"/>
  <c r="P14" i="7"/>
  <c r="O14" i="7"/>
  <c r="N14" i="7"/>
  <c r="M14" i="7"/>
  <c r="L14" i="7"/>
  <c r="K14" i="7"/>
  <c r="J14" i="7"/>
  <c r="I14" i="7"/>
  <c r="H14" i="7"/>
  <c r="G14" i="7"/>
  <c r="F14" i="7"/>
  <c r="E14" i="7"/>
  <c r="D14" i="7"/>
  <c r="C14" i="7"/>
  <c r="B11" i="1" l="1"/>
  <c r="T11" i="1" l="1"/>
  <c r="S11" i="1"/>
  <c r="R11" i="1"/>
  <c r="Q11" i="1"/>
  <c r="P11" i="1"/>
  <c r="O11" i="1"/>
  <c r="N11" i="1"/>
  <c r="M11" i="1"/>
  <c r="L11" i="1"/>
  <c r="K11" i="1"/>
  <c r="J11" i="1"/>
  <c r="I11" i="1"/>
  <c r="H11" i="1"/>
  <c r="G11" i="1"/>
  <c r="F11" i="1"/>
  <c r="E11" i="1"/>
  <c r="D11" i="1"/>
  <c r="C11" i="1"/>
</calcChain>
</file>

<file path=xl/sharedStrings.xml><?xml version="1.0" encoding="utf-8"?>
<sst xmlns="http://schemas.openxmlformats.org/spreadsheetml/2006/main" count="133" uniqueCount="66">
  <si>
    <t>Biomass</t>
  </si>
  <si>
    <t>Gas</t>
  </si>
  <si>
    <t>Nuclear</t>
  </si>
  <si>
    <t>Solar</t>
  </si>
  <si>
    <t>Storage</t>
  </si>
  <si>
    <t>Wind</t>
  </si>
  <si>
    <t>Total</t>
  </si>
  <si>
    <t>Note:</t>
  </si>
  <si>
    <t>Fuel</t>
  </si>
  <si>
    <t>Commitment</t>
  </si>
  <si>
    <t>Year End Installed Capacity by Fuel Type (MW)</t>
  </si>
  <si>
    <t>Year End Installed Capacity by Commitment Type (MW)</t>
  </si>
  <si>
    <t>Committed, Not Yet In-Service</t>
  </si>
  <si>
    <t>Existing Supply</t>
  </si>
  <si>
    <t>Directed Procurements</t>
  </si>
  <si>
    <t>Expired Contracts</t>
  </si>
  <si>
    <t>Exports</t>
  </si>
  <si>
    <t xml:space="preserve">Nuclear </t>
  </si>
  <si>
    <t>Storage (Generating)</t>
  </si>
  <si>
    <t>Imports</t>
  </si>
  <si>
    <t>Demand Response</t>
  </si>
  <si>
    <t>Hydroelectric</t>
  </si>
  <si>
    <t>Refurbished Nuclear</t>
  </si>
  <si>
    <t>Total Capacity Requirement</t>
  </si>
  <si>
    <t>Energy Production by Fuel Type (TWh)</t>
  </si>
  <si>
    <t>Surplus Baseload Generation</t>
  </si>
  <si>
    <t>Year End Installed Capacity of Expired Contracts (MW)</t>
  </si>
  <si>
    <t>Total Resources Available at Summer Peak</t>
  </si>
  <si>
    <t>Capacity Above or Below Requirement</t>
  </si>
  <si>
    <t>Surplus Baseload Generation (TWh)</t>
  </si>
  <si>
    <t>Ontario Net Demand</t>
  </si>
  <si>
    <t>Ontario Supply Production and Imports</t>
  </si>
  <si>
    <t>Total Capacity Requirement (MW)</t>
  </si>
  <si>
    <t>Capacity Contribution of Resources at Summer Peak, by Commitment Type (MW)</t>
  </si>
  <si>
    <t>Capacity Contribution of Resources at Summer Peak, by Fuel Type (MW)</t>
  </si>
  <si>
    <t>Capacity Above or Below Requirement (MW)</t>
  </si>
  <si>
    <t>Notes:</t>
  </si>
  <si>
    <r>
      <t xml:space="preserve">Firm Import </t>
    </r>
    <r>
      <rPr>
        <vertAlign val="superscript"/>
        <sz val="11"/>
        <rFont val="Calibri"/>
        <family val="2"/>
        <scheme val="minor"/>
      </rPr>
      <t>1</t>
    </r>
  </si>
  <si>
    <t>Year End Installed Capacity of Existing Supply (MW)</t>
  </si>
  <si>
    <t>Year End Installed Capacity of Committed Supply (MW)</t>
  </si>
  <si>
    <t>Year End Installed Capacity of Directed Supply (MW)</t>
  </si>
  <si>
    <t>Summer Peak Demand (MW)</t>
  </si>
  <si>
    <t>Total Resoures Available at Summer Peak</t>
  </si>
  <si>
    <r>
      <t xml:space="preserve">Imports </t>
    </r>
    <r>
      <rPr>
        <vertAlign val="superscript"/>
        <sz val="11"/>
        <color theme="1"/>
        <rFont val="Calibri"/>
        <family val="2"/>
        <scheme val="minor"/>
      </rPr>
      <t>1</t>
    </r>
  </si>
  <si>
    <r>
      <t xml:space="preserve">Exports </t>
    </r>
    <r>
      <rPr>
        <vertAlign val="superscript"/>
        <sz val="11"/>
        <color theme="1"/>
        <rFont val="Calibri"/>
        <family val="2"/>
        <scheme val="minor"/>
      </rPr>
      <t>1</t>
    </r>
  </si>
  <si>
    <t>Ontario Supply Production</t>
  </si>
  <si>
    <t>Energy Imports and Exports (TWh)</t>
  </si>
  <si>
    <t>Reserve Margin</t>
  </si>
  <si>
    <t>Reserve Requirement (MW)</t>
  </si>
  <si>
    <r>
      <rPr>
        <vertAlign val="superscript"/>
        <sz val="11"/>
        <rFont val="Calibri"/>
        <family val="2"/>
        <scheme val="minor"/>
      </rPr>
      <t>1</t>
    </r>
    <r>
      <rPr>
        <sz val="11"/>
        <rFont val="Calibri"/>
        <family val="2"/>
        <scheme val="minor"/>
      </rPr>
      <t xml:space="preserve"> Firm imports includes 500 MW of capacity in the summer from Quebec to Ontario in return for delivery of 500 MW to Quebec in the winter of 2015/2016 as part of the 2016 Amended and Restated Capacity Sharing Agreement.</t>
    </r>
  </si>
  <si>
    <t>Imports and exports reflect those that take place due to economic opportunities that exist in the real time energy market and from Quebec per the 2016 Energy Sales and Energy Cycling Agreement.</t>
  </si>
  <si>
    <t>Terminology</t>
  </si>
  <si>
    <t>Existing Supply: Resources that are currently in commercial operation, producing electricity, and receiving payments for electricity production</t>
  </si>
  <si>
    <t>Committed Supply: Resources that have been acquired, either through a contract or auction, but is not yet in service (e.g., under construction)</t>
  </si>
  <si>
    <t>Directed Supply: Resources that are part of a procurement program or government directive, but have not been acquired yet</t>
  </si>
  <si>
    <t>Expired Contracts: Capacity that was once under an IESO or OEFC contract, but the contract has reached commercial term</t>
  </si>
  <si>
    <t>Capacity Contribution: Median output of resources during seasonal peak demand hours</t>
  </si>
  <si>
    <t>Summer Peak: Months of June, July, and August</t>
  </si>
  <si>
    <t>Installed Capacity: The maximum continuous electrical output that a resource is capable of injecting onto the grid in a given year</t>
  </si>
  <si>
    <r>
      <rPr>
        <vertAlign val="superscript"/>
        <sz val="11"/>
        <rFont val="Calibri"/>
        <family val="2"/>
        <scheme val="minor"/>
      </rPr>
      <t>1</t>
    </r>
    <r>
      <rPr>
        <sz val="11"/>
        <rFont val="Calibri"/>
        <family val="2"/>
        <scheme val="minor"/>
      </rPr>
      <t xml:space="preserve"> Imports and exports reflect those that take place due to economic opportunities that exist in the real time energy market and from Quebec per the 2016 Energy Sales and Energy Cycling Agreement.</t>
    </r>
  </si>
  <si>
    <t>Energy Storage Phase I and II (TWh)</t>
  </si>
  <si>
    <t>Storage (Withdrawal)</t>
  </si>
  <si>
    <t>Net Exports</t>
  </si>
  <si>
    <t>Note</t>
  </si>
  <si>
    <t>This is consistent with the "Demand Outlook" shown in Figure 8 of the 2017 LTEP</t>
  </si>
  <si>
    <t>Demand Response includes Peaksaver, CBDR, DR Pilot and DR Auction.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</si>
</sst>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00_);_(* \(#,##0.00\);_(* &quot;-&quot;??_);_(@_)"/>
    <numFmt numFmtId="165" formatCode="#,###\ \ ;[Red]\-#,##0\ \ ;&quot;-&quot;\ \ ;\ \ \ General"/>
    <numFmt numFmtId="166" formatCode="\ #,###\ \ ;[Red]\-#,##0\ \ ;&quot;-&quot;\ \ ;\ \ \ General"/>
    <numFmt numFmtId="167" formatCode="_-* #,##0_-;\-* #,##0_-;_-* &quot;-&quot;??_-;_-@_-"/>
    <numFmt numFmtId="168" formatCode="#,##0.00_ ;[Red]\-#,##0.00\ "/>
    <numFmt numFmtId="169" formatCode="_-* #,##0.0_-;\-* #,##0.0_-;_-* &quot;-&quot;??_-;_-@_-"/>
    <numFmt numFmtId="170" formatCode="#,##0_ ;[Red]\-#,##0\ "/>
    <numFmt numFmtId="171" formatCode="_-* #,##0.00000_-;\-* #,##0.00000_-;_-* &quot;-&quot;??_-;_-@_-"/>
    <numFmt numFmtId="172" formatCode="_-* #,##0.0_-;[Red]\-* #,##0.0_-;_-* &quot;-&quot;??_-;_-@_-"/>
  </numFmts>
  <fonts count="8" x14ac:knownFonts="1">
    <font>
      <sz val="11"/>
      <color theme="1"/>
      <name val="Calibri"/>
      <family val="2"/>
      <scheme val="minor"/>
    </font>
    <font>
      <b/>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vertAlign val="superscript"/>
      <sz val="11"/>
      <name val="Calibri"/>
      <family val="2"/>
      <scheme val="minor"/>
    </font>
    <font>
      <vertAlign val="superscript"/>
      <sz val="11"/>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4">
    <xf numFmtId="0" fontId="0" fillId="0" borderId="0"/>
    <xf numFmtId="43"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97">
    <xf numFmtId="0" fontId="0" fillId="0" borderId="0" xfId="0"/>
    <xf numFmtId="165" fontId="0" fillId="0" borderId="0" xfId="0" applyNumberFormat="1"/>
    <xf numFmtId="165" fontId="0" fillId="0" borderId="1" xfId="0" applyNumberFormat="1" applyBorder="1"/>
    <xf numFmtId="0" fontId="0" fillId="0" borderId="0" xfId="0" applyAlignment="1">
      <alignment horizontal="center" vertical="center"/>
    </xf>
    <xf numFmtId="166" fontId="0" fillId="0" borderId="0" xfId="0" applyNumberFormat="1"/>
    <xf numFmtId="0" fontId="0" fillId="0" borderId="0" xfId="0" applyFont="1" applyFill="1" applyAlignment="1">
      <alignment horizontal="center" vertical="center"/>
    </xf>
    <xf numFmtId="0" fontId="0" fillId="0" borderId="0" xfId="0" applyAlignment="1">
      <alignment horizontal="left" indent="1"/>
    </xf>
    <xf numFmtId="0" fontId="0" fillId="0" borderId="1" xfId="0" applyBorder="1" applyAlignment="1">
      <alignment horizontal="left" indent="1"/>
    </xf>
    <xf numFmtId="167" fontId="0" fillId="0" borderId="0" xfId="1" applyNumberFormat="1" applyFont="1"/>
    <xf numFmtId="166" fontId="0" fillId="0" borderId="1" xfId="1" applyNumberFormat="1" applyFont="1" applyBorder="1"/>
    <xf numFmtId="0" fontId="0" fillId="0" borderId="0" xfId="0" applyAlignment="1">
      <alignment horizontal="left" vertical="center" indent="1"/>
    </xf>
    <xf numFmtId="165" fontId="0" fillId="0" borderId="0" xfId="0" applyNumberFormat="1" applyFill="1"/>
    <xf numFmtId="165" fontId="0" fillId="0" borderId="0" xfId="0" applyNumberFormat="1" applyFill="1" applyBorder="1"/>
    <xf numFmtId="165" fontId="0" fillId="0" borderId="0" xfId="0" applyNumberFormat="1" applyBorder="1"/>
    <xf numFmtId="0" fontId="5" fillId="0" borderId="0" xfId="0" applyFont="1"/>
    <xf numFmtId="165" fontId="5" fillId="0" borderId="0" xfId="0" applyNumberFormat="1" applyFont="1"/>
    <xf numFmtId="165" fontId="0" fillId="0" borderId="2" xfId="0" applyNumberFormat="1" applyBorder="1"/>
    <xf numFmtId="0" fontId="4" fillId="0" borderId="0" xfId="0" applyFont="1" applyAlignment="1">
      <alignment horizontal="left" indent="1"/>
    </xf>
    <xf numFmtId="0" fontId="4" fillId="0" borderId="1" xfId="0" applyFont="1" applyBorder="1" applyAlignment="1">
      <alignment horizontal="left" indent="1"/>
    </xf>
    <xf numFmtId="165" fontId="4" fillId="0" borderId="0" xfId="0" applyNumberFormat="1" applyFont="1" applyFill="1"/>
    <xf numFmtId="0" fontId="4" fillId="0" borderId="0" xfId="0" applyFont="1"/>
    <xf numFmtId="0" fontId="4" fillId="0" borderId="2" xfId="0" applyFont="1" applyBorder="1" applyAlignment="1">
      <alignment horizontal="left" indent="1"/>
    </xf>
    <xf numFmtId="167" fontId="0" fillId="0" borderId="1" xfId="1" applyNumberFormat="1" applyFont="1" applyBorder="1"/>
    <xf numFmtId="167" fontId="0" fillId="0" borderId="1" xfId="1" applyNumberFormat="1" applyFont="1" applyFill="1" applyBorder="1"/>
    <xf numFmtId="0" fontId="0" fillId="0" borderId="0" xfId="0" applyFill="1"/>
    <xf numFmtId="0" fontId="4" fillId="0" borderId="0" xfId="0" applyFont="1" applyFill="1"/>
    <xf numFmtId="165" fontId="4" fillId="0" borderId="0" xfId="0" applyNumberFormat="1" applyFont="1" applyFill="1" applyAlignment="1"/>
    <xf numFmtId="0" fontId="4" fillId="0" borderId="1" xfId="0" applyFont="1" applyFill="1" applyBorder="1"/>
    <xf numFmtId="165" fontId="4" fillId="0" borderId="1" xfId="0" applyNumberFormat="1" applyFont="1" applyFill="1" applyBorder="1" applyAlignment="1"/>
    <xf numFmtId="0" fontId="0" fillId="0" borderId="0" xfId="0" applyFill="1" applyBorder="1"/>
    <xf numFmtId="165" fontId="0" fillId="0" borderId="1" xfId="0" applyNumberFormat="1" applyFill="1" applyBorder="1"/>
    <xf numFmtId="0" fontId="1" fillId="0" borderId="0" xfId="0" applyFont="1" applyFill="1"/>
    <xf numFmtId="0" fontId="4" fillId="0" borderId="0" xfId="0" applyFont="1" applyFill="1" applyAlignment="1">
      <alignment horizontal="left" indent="1"/>
    </xf>
    <xf numFmtId="0" fontId="4" fillId="0" borderId="1" xfId="0" applyFont="1" applyFill="1" applyBorder="1" applyAlignment="1">
      <alignment horizontal="left" indent="1"/>
    </xf>
    <xf numFmtId="0" fontId="0" fillId="0" borderId="0" xfId="0" applyFill="1" applyAlignment="1">
      <alignment horizontal="left" indent="1"/>
    </xf>
    <xf numFmtId="167" fontId="0" fillId="0" borderId="0" xfId="1" applyNumberFormat="1" applyFont="1" applyFill="1"/>
    <xf numFmtId="0" fontId="4" fillId="0" borderId="2" xfId="0" applyFont="1" applyFill="1" applyBorder="1" applyAlignment="1">
      <alignment horizontal="left" indent="1"/>
    </xf>
    <xf numFmtId="165" fontId="0" fillId="0" borderId="2" xfId="0" applyNumberFormat="1" applyFill="1" applyBorder="1"/>
    <xf numFmtId="0" fontId="4" fillId="0" borderId="0" xfId="0" applyFont="1" applyFill="1" applyBorder="1" applyAlignment="1">
      <alignment horizontal="left" indent="1"/>
    </xf>
    <xf numFmtId="0" fontId="0" fillId="0" borderId="0" xfId="0" applyNumberFormat="1" applyFont="1" applyFill="1" applyAlignment="1">
      <alignment horizontal="left" vertical="center" indent="1"/>
    </xf>
    <xf numFmtId="0" fontId="0" fillId="0" borderId="0" xfId="0" applyNumberFormat="1" applyFont="1" applyFill="1" applyAlignment="1">
      <alignment vertical="center"/>
    </xf>
    <xf numFmtId="0" fontId="0" fillId="0" borderId="0" xfId="0" applyNumberFormat="1" applyFont="1" applyFill="1" applyAlignment="1">
      <alignment horizontal="left" vertical="center"/>
    </xf>
    <xf numFmtId="0" fontId="4" fillId="0" borderId="0" xfId="0" applyNumberFormat="1" applyFont="1" applyFill="1" applyAlignment="1">
      <alignment vertical="center"/>
    </xf>
    <xf numFmtId="167" fontId="0" fillId="0" borderId="0" xfId="1" applyNumberFormat="1" applyFont="1" applyFill="1" applyBorder="1"/>
    <xf numFmtId="0" fontId="0" fillId="0" borderId="0" xfId="0" applyFill="1" applyAlignment="1">
      <alignment horizontal="center" vertical="center"/>
    </xf>
    <xf numFmtId="167" fontId="0" fillId="0" borderId="0" xfId="1" applyNumberFormat="1" applyFont="1" applyFill="1" applyAlignment="1"/>
    <xf numFmtId="167" fontId="0" fillId="0" borderId="1" xfId="1" applyNumberFormat="1" applyFont="1" applyFill="1" applyBorder="1" applyAlignment="1"/>
    <xf numFmtId="0" fontId="4" fillId="0" borderId="2" xfId="0" applyFont="1" applyFill="1" applyBorder="1"/>
    <xf numFmtId="167" fontId="0" fillId="0" borderId="2" xfId="1" applyNumberFormat="1" applyFont="1" applyFill="1" applyBorder="1" applyAlignment="1"/>
    <xf numFmtId="0" fontId="0" fillId="0" borderId="0" xfId="0" applyFill="1" applyAlignment="1">
      <alignment horizontal="left"/>
    </xf>
    <xf numFmtId="43" fontId="0" fillId="0" borderId="0" xfId="0" applyNumberFormat="1" applyFill="1"/>
    <xf numFmtId="0" fontId="1" fillId="0" borderId="0" xfId="0" applyNumberFormat="1" applyFont="1" applyFill="1" applyAlignment="1">
      <alignment horizontal="left" vertical="center"/>
    </xf>
    <xf numFmtId="0" fontId="4" fillId="0" borderId="1" xfId="0" applyFont="1" applyFill="1" applyBorder="1" applyAlignment="1">
      <alignment horizontal="center" vertical="center"/>
    </xf>
    <xf numFmtId="0" fontId="1" fillId="0" borderId="0" xfId="0" applyNumberFormat="1" applyFont="1" applyFill="1" applyAlignment="1">
      <alignment vertical="center"/>
    </xf>
    <xf numFmtId="0" fontId="0" fillId="0" borderId="1" xfId="0" applyFont="1" applyFill="1" applyBorder="1" applyAlignment="1">
      <alignment horizontal="center" vertical="center"/>
    </xf>
    <xf numFmtId="0" fontId="3" fillId="0" borderId="0" xfId="0" applyNumberFormat="1" applyFont="1" applyFill="1" applyAlignment="1">
      <alignment vertical="center"/>
    </xf>
    <xf numFmtId="0" fontId="3" fillId="0" borderId="0" xfId="0" applyNumberFormat="1" applyFont="1" applyFill="1" applyAlignment="1">
      <alignment horizontal="left" vertical="center"/>
    </xf>
    <xf numFmtId="0" fontId="4" fillId="0" borderId="1" xfId="0" applyNumberFormat="1" applyFont="1" applyFill="1" applyBorder="1" applyAlignment="1">
      <alignment horizontal="center" vertical="center"/>
    </xf>
    <xf numFmtId="0" fontId="0" fillId="0" borderId="1" xfId="0" applyFont="1" applyBorder="1" applyAlignment="1">
      <alignment horizontal="center" vertical="center"/>
    </xf>
    <xf numFmtId="0" fontId="4" fillId="0" borderId="1" xfId="0" applyFont="1" applyFill="1" applyBorder="1" applyAlignment="1">
      <alignment horizontal="left" vertical="center"/>
    </xf>
    <xf numFmtId="0" fontId="0" fillId="0" borderId="1" xfId="0" applyFill="1" applyBorder="1" applyAlignment="1">
      <alignment horizontal="center" vertical="center"/>
    </xf>
    <xf numFmtId="0" fontId="4" fillId="0" borderId="1" xfId="0" applyFont="1" applyBorder="1" applyAlignment="1">
      <alignment horizontal="center"/>
    </xf>
    <xf numFmtId="0" fontId="0" fillId="0" borderId="1" xfId="0" applyBorder="1" applyAlignment="1">
      <alignment horizontal="center" vertical="center"/>
    </xf>
    <xf numFmtId="167" fontId="4" fillId="0" borderId="1" xfId="1" applyNumberFormat="1" applyFont="1" applyFill="1" applyBorder="1"/>
    <xf numFmtId="0" fontId="4" fillId="0" borderId="1" xfId="0" applyNumberFormat="1" applyFont="1" applyFill="1" applyBorder="1"/>
    <xf numFmtId="0" fontId="4" fillId="0" borderId="0" xfId="0" applyNumberFormat="1" applyFont="1" applyFill="1" applyBorder="1"/>
    <xf numFmtId="169" fontId="4" fillId="0" borderId="0" xfId="1" applyNumberFormat="1" applyFont="1" applyFill="1"/>
    <xf numFmtId="0" fontId="0" fillId="0" borderId="0" xfId="0" quotePrefix="1"/>
    <xf numFmtId="0" fontId="0" fillId="0" borderId="0" xfId="0" applyFont="1" applyFill="1" applyBorder="1" applyAlignment="1">
      <alignment horizontal="center" vertical="center"/>
    </xf>
    <xf numFmtId="0" fontId="0" fillId="0" borderId="0" xfId="0" applyFont="1" applyFill="1" applyAlignment="1">
      <alignment horizontal="left" indent="1"/>
    </xf>
    <xf numFmtId="168" fontId="4" fillId="0" borderId="1" xfId="0" applyNumberFormat="1" applyFont="1" applyBorder="1"/>
    <xf numFmtId="0" fontId="4" fillId="0" borderId="1" xfId="0" applyFont="1" applyBorder="1"/>
    <xf numFmtId="170" fontId="4" fillId="0" borderId="0" xfId="0" applyNumberFormat="1" applyFont="1"/>
    <xf numFmtId="169" fontId="0" fillId="0" borderId="0" xfId="1" applyNumberFormat="1" applyFont="1"/>
    <xf numFmtId="169" fontId="0" fillId="0" borderId="0" xfId="0" applyNumberFormat="1"/>
    <xf numFmtId="9" fontId="4" fillId="0" borderId="0" xfId="3" applyFont="1"/>
    <xf numFmtId="0" fontId="4" fillId="0" borderId="0" xfId="0" applyFont="1" applyFill="1" applyAlignment="1"/>
    <xf numFmtId="0" fontId="4" fillId="0" borderId="0" xfId="0" applyFont="1" applyAlignment="1"/>
    <xf numFmtId="0" fontId="1" fillId="0" borderId="0" xfId="0" applyFont="1"/>
    <xf numFmtId="171" fontId="0" fillId="0" borderId="0" xfId="1" applyNumberFormat="1" applyFont="1"/>
    <xf numFmtId="2" fontId="0" fillId="0" borderId="0" xfId="0" applyNumberFormat="1"/>
    <xf numFmtId="0" fontId="1" fillId="0" borderId="0" xfId="0" applyFont="1" applyAlignment="1">
      <alignment horizontal="center"/>
    </xf>
    <xf numFmtId="166" fontId="0" fillId="0" borderId="0" xfId="0" applyNumberFormat="1" applyFill="1" applyBorder="1"/>
    <xf numFmtId="0" fontId="3" fillId="0" borderId="0" xfId="0" applyNumberFormat="1" applyFont="1" applyFill="1" applyBorder="1" applyAlignment="1">
      <alignment horizontal="center" vertical="center"/>
    </xf>
    <xf numFmtId="0" fontId="4" fillId="0" borderId="0" xfId="0" applyFont="1" applyFill="1" applyBorder="1"/>
    <xf numFmtId="0" fontId="0" fillId="0" borderId="0" xfId="0" applyFill="1" applyAlignment="1">
      <alignment horizontal="left" vertical="center" indent="1"/>
    </xf>
    <xf numFmtId="172" fontId="0" fillId="0" borderId="0" xfId="1" applyNumberFormat="1" applyFont="1" applyFill="1"/>
    <xf numFmtId="0" fontId="4" fillId="0" borderId="0" xfId="0" applyFont="1" applyBorder="1" applyAlignment="1">
      <alignment horizontal="left" indent="1"/>
    </xf>
    <xf numFmtId="0" fontId="0" fillId="0" borderId="0" xfId="0" applyFont="1" applyFill="1"/>
    <xf numFmtId="165" fontId="4" fillId="2" borderId="0" xfId="0" applyNumberFormat="1" applyFont="1" applyFill="1" applyAlignment="1"/>
    <xf numFmtId="165" fontId="4" fillId="2" borderId="1" xfId="0" applyNumberFormat="1" applyFont="1" applyFill="1" applyBorder="1" applyAlignment="1"/>
    <xf numFmtId="165" fontId="0" fillId="2" borderId="0" xfId="0" applyNumberFormat="1" applyFill="1" applyAlignment="1"/>
    <xf numFmtId="165" fontId="0" fillId="2" borderId="0" xfId="0" applyNumberFormat="1" applyFill="1"/>
    <xf numFmtId="0" fontId="4" fillId="2" borderId="0" xfId="0" applyFont="1" applyFill="1" applyBorder="1" applyAlignment="1">
      <alignment horizontal="left"/>
    </xf>
    <xf numFmtId="0" fontId="0" fillId="2" borderId="0" xfId="0" applyFill="1" applyAlignment="1">
      <alignment horizontal="left" vertical="center" indent="1"/>
    </xf>
    <xf numFmtId="169" fontId="0" fillId="2" borderId="0" xfId="1" applyNumberFormat="1" applyFont="1" applyFill="1"/>
    <xf numFmtId="0" fontId="0" fillId="2" borderId="0" xfId="0" applyFill="1"/>
  </cellXfs>
  <cellStyles count="4">
    <cellStyle name="Comma" xfId="1" builtinId="3"/>
    <cellStyle name="Comma 2" xfId="2"/>
    <cellStyle name="Normal" xfId="0" builtinId="0"/>
    <cellStyle name="Percent" xfId="3" builtinId="5"/>
  </cellStyles>
  <dxfs count="0"/>
  <tableStyles count="0" defaultTableStyle="TableStyleMedium2"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B27" sqref="B27"/>
    </sheetView>
  </sheetViews>
  <sheetFormatPr defaultRowHeight="14.4" x14ac:dyDescent="0.3"/>
  <sheetData>
    <row r="1" spans="1:1" x14ac:dyDescent="0.3">
      <c r="A1" s="78" t="s">
        <v>51</v>
      </c>
    </row>
    <row r="2" spans="1:1" x14ac:dyDescent="0.3">
      <c r="A2" s="78"/>
    </row>
    <row r="3" spans="1:1" x14ac:dyDescent="0.3">
      <c r="A3" t="s">
        <v>58</v>
      </c>
    </row>
    <row r="5" spans="1:1" x14ac:dyDescent="0.3">
      <c r="A5" t="s">
        <v>52</v>
      </c>
    </row>
    <row r="7" spans="1:1" x14ac:dyDescent="0.3">
      <c r="A7" t="s">
        <v>53</v>
      </c>
    </row>
    <row r="9" spans="1:1" x14ac:dyDescent="0.3">
      <c r="A9" t="s">
        <v>54</v>
      </c>
    </row>
    <row r="11" spans="1:1" x14ac:dyDescent="0.3">
      <c r="A11" t="s">
        <v>55</v>
      </c>
    </row>
    <row r="13" spans="1:1" x14ac:dyDescent="0.3">
      <c r="A13" t="s">
        <v>57</v>
      </c>
    </row>
    <row r="15" spans="1:1" x14ac:dyDescent="0.3">
      <c r="A15" t="s">
        <v>56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9"/>
  <sheetViews>
    <sheetView workbookViewId="0">
      <selection activeCell="D14" sqref="D14"/>
    </sheetView>
  </sheetViews>
  <sheetFormatPr defaultRowHeight="14.4" x14ac:dyDescent="0.3"/>
  <cols>
    <col min="1" max="1" width="30" customWidth="1"/>
  </cols>
  <sheetData>
    <row r="1" spans="1:20" x14ac:dyDescent="0.3">
      <c r="A1" s="55" t="s">
        <v>23</v>
      </c>
      <c r="B1" s="42"/>
      <c r="C1" s="42"/>
      <c r="D1" s="42"/>
      <c r="E1" s="42"/>
      <c r="F1" s="42"/>
      <c r="G1" s="42"/>
      <c r="H1" s="42"/>
      <c r="I1" s="42"/>
      <c r="J1" s="42"/>
      <c r="K1" s="42"/>
      <c r="L1" s="42"/>
      <c r="M1" s="42"/>
      <c r="N1" s="42"/>
      <c r="O1" s="42"/>
      <c r="P1" s="42"/>
      <c r="Q1" s="42"/>
      <c r="R1" s="42"/>
      <c r="S1" s="42"/>
      <c r="T1" s="42"/>
    </row>
    <row r="2" spans="1:20" x14ac:dyDescent="0.3">
      <c r="A2" s="58"/>
      <c r="B2" s="58">
        <v>2017</v>
      </c>
      <c r="C2" s="58">
        <v>2018</v>
      </c>
      <c r="D2" s="58">
        <v>2019</v>
      </c>
      <c r="E2" s="58">
        <v>2020</v>
      </c>
      <c r="F2" s="58">
        <v>2021</v>
      </c>
      <c r="G2" s="58">
        <v>2022</v>
      </c>
      <c r="H2" s="58">
        <v>2023</v>
      </c>
      <c r="I2" s="58">
        <v>2024</v>
      </c>
      <c r="J2" s="58">
        <v>2025</v>
      </c>
      <c r="K2" s="58">
        <v>2026</v>
      </c>
      <c r="L2" s="58">
        <v>2027</v>
      </c>
      <c r="M2" s="58">
        <v>2028</v>
      </c>
      <c r="N2" s="58">
        <v>2029</v>
      </c>
      <c r="O2" s="58">
        <v>2030</v>
      </c>
      <c r="P2" s="58">
        <v>2031</v>
      </c>
      <c r="Q2" s="58">
        <v>2032</v>
      </c>
      <c r="R2" s="58">
        <v>2033</v>
      </c>
      <c r="S2" s="58">
        <v>2034</v>
      </c>
      <c r="T2" s="58">
        <v>2035</v>
      </c>
    </row>
    <row r="3" spans="1:20" s="14" customFormat="1" ht="15" x14ac:dyDescent="0.25">
      <c r="A3" s="17" t="s">
        <v>41</v>
      </c>
      <c r="B3" s="1">
        <v>24082.581548932754</v>
      </c>
      <c r="C3" s="1">
        <v>24040.859194979257</v>
      </c>
      <c r="D3" s="1">
        <v>23992.927685742361</v>
      </c>
      <c r="E3" s="1">
        <v>23916.237735039966</v>
      </c>
      <c r="F3" s="1">
        <v>23890.07254264292</v>
      </c>
      <c r="G3" s="1">
        <v>23886.562793997349</v>
      </c>
      <c r="H3" s="1">
        <v>23901.370785734314</v>
      </c>
      <c r="I3" s="1">
        <v>23887.512951994639</v>
      </c>
      <c r="J3" s="1">
        <v>23949.657852429958</v>
      </c>
      <c r="K3" s="1">
        <v>23930.970171264798</v>
      </c>
      <c r="L3" s="1">
        <v>23987.672076405921</v>
      </c>
      <c r="M3" s="1">
        <v>24035.710853362783</v>
      </c>
      <c r="N3" s="1">
        <v>24155.954998447298</v>
      </c>
      <c r="O3" s="1">
        <v>24242.564403518714</v>
      </c>
      <c r="P3" s="1">
        <v>24332.1915359962</v>
      </c>
      <c r="Q3" s="1">
        <v>24410.618505259306</v>
      </c>
      <c r="R3" s="1">
        <v>24649.541253752333</v>
      </c>
      <c r="S3" s="1">
        <v>24889.206792430021</v>
      </c>
      <c r="T3" s="1">
        <v>25151.83068004423</v>
      </c>
    </row>
    <row r="4" spans="1:20" s="20" customFormat="1" x14ac:dyDescent="0.3">
      <c r="A4" s="17" t="s">
        <v>47</v>
      </c>
      <c r="B4" s="75">
        <v>0.17813771189558594</v>
      </c>
      <c r="C4" s="75">
        <v>0.21342610840765053</v>
      </c>
      <c r="D4" s="75">
        <v>0.2051841916361459</v>
      </c>
      <c r="E4" s="75">
        <v>0.23453001262974918</v>
      </c>
      <c r="F4" s="75">
        <v>0.23185293299296306</v>
      </c>
      <c r="G4" s="75">
        <v>0.23717561640726473</v>
      </c>
      <c r="H4" s="75">
        <v>0.2267141065569471</v>
      </c>
      <c r="I4" s="75">
        <v>0.20400476350123825</v>
      </c>
      <c r="J4" s="75">
        <v>0.21657883007887441</v>
      </c>
      <c r="K4" s="75">
        <v>0.22318920202740691</v>
      </c>
      <c r="L4" s="75">
        <v>0.22028943093312625</v>
      </c>
      <c r="M4" s="75">
        <v>0.22438977863467829</v>
      </c>
      <c r="N4" s="75">
        <v>0.22269190545115169</v>
      </c>
      <c r="O4" s="75">
        <v>0.22172672209645061</v>
      </c>
      <c r="P4" s="75">
        <v>0.23436321456287987</v>
      </c>
      <c r="Q4" s="75">
        <v>0.22550415516726233</v>
      </c>
      <c r="R4" s="75">
        <v>0.23769495083070069</v>
      </c>
      <c r="S4" s="75">
        <v>0.18538656330352174</v>
      </c>
      <c r="T4" s="75">
        <v>0.18314479057792935</v>
      </c>
    </row>
    <row r="5" spans="1:20" s="14" customFormat="1" ht="15" x14ac:dyDescent="0.25">
      <c r="A5" s="18" t="s">
        <v>48</v>
      </c>
      <c r="B5" s="2">
        <v>4290.015973665737</v>
      </c>
      <c r="C5" s="2">
        <v>5130.9470207607046</v>
      </c>
      <c r="D5" s="2">
        <v>4922.9694721835513</v>
      </c>
      <c r="E5" s="2">
        <v>5609.0755380550072</v>
      </c>
      <c r="F5" s="2">
        <v>5538.9833884264153</v>
      </c>
      <c r="G5" s="2">
        <v>5665.3102545171569</v>
      </c>
      <c r="H5" s="2">
        <v>5418.7779231740715</v>
      </c>
      <c r="I5" s="2">
        <v>4873.1664304044316</v>
      </c>
      <c r="J5" s="2">
        <v>5186.9888784686082</v>
      </c>
      <c r="K5" s="2">
        <v>5341.1341362662679</v>
      </c>
      <c r="L5" s="2">
        <v>5284.2306311219036</v>
      </c>
      <c r="M5" s="2">
        <v>5393.3678377132092</v>
      </c>
      <c r="N5" s="2">
        <v>5379.3356465965007</v>
      </c>
      <c r="O5" s="2">
        <v>5375.2243404043002</v>
      </c>
      <c r="P5" s="2">
        <v>5702.570625735767</v>
      </c>
      <c r="Q5" s="2">
        <v>5504.6959031388396</v>
      </c>
      <c r="R5" s="2">
        <v>5859.071496309989</v>
      </c>
      <c r="S5" s="2">
        <v>4614.1245105992712</v>
      </c>
      <c r="T5" s="2">
        <v>4606.4267625482389</v>
      </c>
    </row>
    <row r="6" spans="1:20" s="14" customFormat="1" ht="15" x14ac:dyDescent="0.25">
      <c r="A6" s="21" t="s">
        <v>32</v>
      </c>
      <c r="B6" s="16">
        <f>B3+B5</f>
        <v>28372.597522598491</v>
      </c>
      <c r="C6" s="16">
        <f t="shared" ref="C6:T6" si="0">C3+C5</f>
        <v>29171.806215739962</v>
      </c>
      <c r="D6" s="16">
        <f t="shared" si="0"/>
        <v>28915.897157925912</v>
      </c>
      <c r="E6" s="16">
        <f t="shared" si="0"/>
        <v>29525.313273094973</v>
      </c>
      <c r="F6" s="16">
        <f t="shared" si="0"/>
        <v>29429.055931069335</v>
      </c>
      <c r="G6" s="16">
        <f t="shared" si="0"/>
        <v>29551.873048514506</v>
      </c>
      <c r="H6" s="16">
        <f t="shared" si="0"/>
        <v>29320.148708908386</v>
      </c>
      <c r="I6" s="16">
        <f t="shared" si="0"/>
        <v>28760.67938239907</v>
      </c>
      <c r="J6" s="16">
        <f t="shared" si="0"/>
        <v>29136.646730898567</v>
      </c>
      <c r="K6" s="16">
        <f t="shared" si="0"/>
        <v>29272.104307531066</v>
      </c>
      <c r="L6" s="16">
        <f t="shared" si="0"/>
        <v>29271.902707527825</v>
      </c>
      <c r="M6" s="16">
        <f t="shared" si="0"/>
        <v>29429.078691075993</v>
      </c>
      <c r="N6" s="16">
        <f t="shared" si="0"/>
        <v>29535.290645043799</v>
      </c>
      <c r="O6" s="16">
        <f t="shared" si="0"/>
        <v>29617.788743923014</v>
      </c>
      <c r="P6" s="16">
        <f t="shared" si="0"/>
        <v>30034.762161731967</v>
      </c>
      <c r="Q6" s="16">
        <f t="shared" si="0"/>
        <v>29915.314408398146</v>
      </c>
      <c r="R6" s="16">
        <f t="shared" si="0"/>
        <v>30508.612750062322</v>
      </c>
      <c r="S6" s="16">
        <f t="shared" si="0"/>
        <v>29503.331303029292</v>
      </c>
      <c r="T6" s="16">
        <f t="shared" si="0"/>
        <v>29758.257442592469</v>
      </c>
    </row>
    <row r="7" spans="1:20" s="14" customFormat="1" x14ac:dyDescent="0.3">
      <c r="A7" s="87"/>
      <c r="B7" s="13"/>
      <c r="C7" s="13"/>
      <c r="D7" s="13"/>
      <c r="E7" s="13"/>
      <c r="F7" s="13"/>
      <c r="G7" s="13"/>
      <c r="H7" s="13"/>
      <c r="I7" s="13"/>
      <c r="J7" s="13"/>
      <c r="K7" s="13"/>
      <c r="L7" s="13"/>
      <c r="M7" s="13"/>
      <c r="N7" s="13"/>
      <c r="O7" s="13"/>
      <c r="P7" s="13"/>
      <c r="Q7" s="13"/>
      <c r="R7" s="13"/>
      <c r="S7" s="13"/>
      <c r="T7" s="13"/>
    </row>
    <row r="8" spans="1:20" s="14" customFormat="1" x14ac:dyDescent="0.3">
      <c r="A8" s="20" t="s">
        <v>63</v>
      </c>
      <c r="B8" s="15"/>
      <c r="C8" s="15"/>
      <c r="D8" s="15"/>
      <c r="E8" s="15"/>
      <c r="F8" s="15"/>
      <c r="G8" s="15"/>
      <c r="H8" s="15"/>
      <c r="I8" s="15"/>
      <c r="J8" s="15"/>
      <c r="K8" s="15"/>
      <c r="L8" s="15"/>
      <c r="M8" s="15"/>
      <c r="N8" s="15"/>
      <c r="O8" s="15"/>
      <c r="P8" s="15"/>
      <c r="Q8" s="15"/>
      <c r="R8" s="15"/>
      <c r="S8" s="15"/>
      <c r="T8" s="15"/>
    </row>
    <row r="9" spans="1:20" x14ac:dyDescent="0.3">
      <c r="A9" s="93" t="s">
        <v>64</v>
      </c>
      <c r="B9" s="25"/>
      <c r="C9" s="25"/>
      <c r="D9" s="25"/>
      <c r="E9" s="25"/>
      <c r="F9" s="2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workbookViewId="0">
      <selection activeCell="A4" sqref="A4"/>
    </sheetView>
  </sheetViews>
  <sheetFormatPr defaultColWidth="8.88671875" defaultRowHeight="14.4" x14ac:dyDescent="0.3"/>
  <cols>
    <col min="1" max="1" width="37.109375" style="24" customWidth="1"/>
    <col min="2" max="20" width="10.33203125" style="24" bestFit="1" customWidth="1"/>
    <col min="21" max="16384" width="8.88671875" style="24"/>
  </cols>
  <sheetData>
    <row r="1" spans="1:20" x14ac:dyDescent="0.3">
      <c r="A1" s="51" t="s">
        <v>35</v>
      </c>
      <c r="B1" s="40"/>
      <c r="C1" s="40"/>
      <c r="D1" s="40"/>
      <c r="E1" s="40"/>
      <c r="F1" s="40"/>
      <c r="G1" s="40"/>
      <c r="H1" s="40"/>
      <c r="I1" s="40"/>
      <c r="J1" s="40"/>
      <c r="K1" s="40"/>
      <c r="L1" s="40"/>
      <c r="M1" s="40"/>
      <c r="N1" s="40"/>
      <c r="O1" s="40"/>
      <c r="P1" s="40"/>
      <c r="Q1" s="40"/>
      <c r="R1" s="40"/>
      <c r="S1" s="40"/>
      <c r="T1" s="40"/>
    </row>
    <row r="2" spans="1:20" x14ac:dyDescent="0.3">
      <c r="A2" s="59"/>
      <c r="B2" s="60">
        <v>2017</v>
      </c>
      <c r="C2" s="60">
        <v>2018</v>
      </c>
      <c r="D2" s="60">
        <v>2019</v>
      </c>
      <c r="E2" s="60">
        <v>2020</v>
      </c>
      <c r="F2" s="60">
        <v>2021</v>
      </c>
      <c r="G2" s="60">
        <v>2022</v>
      </c>
      <c r="H2" s="60">
        <v>2023</v>
      </c>
      <c r="I2" s="60">
        <v>2024</v>
      </c>
      <c r="J2" s="60">
        <v>2025</v>
      </c>
      <c r="K2" s="60">
        <v>2026</v>
      </c>
      <c r="L2" s="60">
        <v>2027</v>
      </c>
      <c r="M2" s="60">
        <v>2028</v>
      </c>
      <c r="N2" s="60">
        <v>2029</v>
      </c>
      <c r="O2" s="60">
        <v>2030</v>
      </c>
      <c r="P2" s="60">
        <v>2031</v>
      </c>
      <c r="Q2" s="60">
        <v>2032</v>
      </c>
      <c r="R2" s="60">
        <v>2033</v>
      </c>
      <c r="S2" s="60">
        <v>2034</v>
      </c>
      <c r="T2" s="60">
        <v>2035</v>
      </c>
    </row>
    <row r="3" spans="1:20" ht="15" customHeight="1" x14ac:dyDescent="0.3">
      <c r="A3" s="24" t="s">
        <v>42</v>
      </c>
      <c r="B3" s="45">
        <v>29321.164300106393</v>
      </c>
      <c r="C3" s="45">
        <v>29965.0829931519</v>
      </c>
      <c r="D3" s="45">
        <v>30858.329825333498</v>
      </c>
      <c r="E3" s="45">
        <v>30197.745940502558</v>
      </c>
      <c r="F3" s="45">
        <v>29320.488598476921</v>
      </c>
      <c r="G3" s="45">
        <v>29345.305715922092</v>
      </c>
      <c r="H3" s="45">
        <v>28023.081376315975</v>
      </c>
      <c r="I3" s="45">
        <v>28877.112049806652</v>
      </c>
      <c r="J3" s="45">
        <v>26402.079398306152</v>
      </c>
      <c r="K3" s="45">
        <v>27212.536974938652</v>
      </c>
      <c r="L3" s="45">
        <v>27212.335374935414</v>
      </c>
      <c r="M3" s="45">
        <v>27161.261358483571</v>
      </c>
      <c r="N3" s="45">
        <v>27979.97331245138</v>
      </c>
      <c r="O3" s="45">
        <v>27199.971411330596</v>
      </c>
      <c r="P3" s="45">
        <v>28066.944829139553</v>
      </c>
      <c r="Q3" s="45">
        <v>27984.997075805732</v>
      </c>
      <c r="R3" s="45">
        <v>28840.795417469908</v>
      </c>
      <c r="S3" s="45">
        <v>28853.291074980138</v>
      </c>
      <c r="T3" s="45">
        <v>28827.904086285293</v>
      </c>
    </row>
    <row r="4" spans="1:20" ht="15" customHeight="1" x14ac:dyDescent="0.3">
      <c r="A4" s="27" t="s">
        <v>23</v>
      </c>
      <c r="B4" s="46">
        <v>28372.597522598491</v>
      </c>
      <c r="C4" s="46">
        <v>29171.806215739962</v>
      </c>
      <c r="D4" s="46">
        <v>28915.897157925912</v>
      </c>
      <c r="E4" s="46">
        <v>29525.313273094973</v>
      </c>
      <c r="F4" s="46">
        <v>29429.055931069335</v>
      </c>
      <c r="G4" s="46">
        <v>29551.873048514506</v>
      </c>
      <c r="H4" s="46">
        <v>29320.148708908386</v>
      </c>
      <c r="I4" s="46">
        <v>28760.67938239907</v>
      </c>
      <c r="J4" s="46">
        <v>29136.646730898567</v>
      </c>
      <c r="K4" s="46">
        <v>29272.104307531066</v>
      </c>
      <c r="L4" s="46">
        <v>29271.902707527825</v>
      </c>
      <c r="M4" s="46">
        <v>29429.078691075993</v>
      </c>
      <c r="N4" s="46">
        <v>29535.290645043799</v>
      </c>
      <c r="O4" s="46">
        <v>29617.788743923014</v>
      </c>
      <c r="P4" s="46">
        <v>30034.762161731967</v>
      </c>
      <c r="Q4" s="46">
        <v>29915.314408398146</v>
      </c>
      <c r="R4" s="46">
        <v>30508.612750062322</v>
      </c>
      <c r="S4" s="46">
        <v>29503.331303029292</v>
      </c>
      <c r="T4" s="46">
        <v>29758.257442592469</v>
      </c>
    </row>
    <row r="5" spans="1:20" ht="15" customHeight="1" x14ac:dyDescent="0.3">
      <c r="A5" s="47" t="s">
        <v>28</v>
      </c>
      <c r="B5" s="48">
        <f>B3-B4</f>
        <v>948.56677750790186</v>
      </c>
      <c r="C5" s="48">
        <f t="shared" ref="C5:T5" si="0">C3-C4</f>
        <v>793.27677741193838</v>
      </c>
      <c r="D5" s="48">
        <f t="shared" si="0"/>
        <v>1942.4326674075855</v>
      </c>
      <c r="E5" s="48">
        <f t="shared" si="0"/>
        <v>672.43266740758554</v>
      </c>
      <c r="F5" s="48">
        <f t="shared" si="0"/>
        <v>-108.56733259241446</v>
      </c>
      <c r="G5" s="48">
        <f t="shared" si="0"/>
        <v>-206.56733259241446</v>
      </c>
      <c r="H5" s="48">
        <f t="shared" si="0"/>
        <v>-1297.0673325924108</v>
      </c>
      <c r="I5" s="48">
        <f t="shared" si="0"/>
        <v>116.4326674075819</v>
      </c>
      <c r="J5" s="48">
        <f t="shared" si="0"/>
        <v>-2734.5673325924145</v>
      </c>
      <c r="K5" s="48">
        <f t="shared" si="0"/>
        <v>-2059.5673325924145</v>
      </c>
      <c r="L5" s="48">
        <f t="shared" si="0"/>
        <v>-2059.5673325924108</v>
      </c>
      <c r="M5" s="48">
        <f t="shared" si="0"/>
        <v>-2267.8173325924217</v>
      </c>
      <c r="N5" s="48">
        <f t="shared" si="0"/>
        <v>-1555.3173325924181</v>
      </c>
      <c r="O5" s="48">
        <f t="shared" si="0"/>
        <v>-2417.8173325924181</v>
      </c>
      <c r="P5" s="48">
        <f t="shared" si="0"/>
        <v>-1967.8173325924145</v>
      </c>
      <c r="Q5" s="48">
        <f t="shared" si="0"/>
        <v>-1930.3173325924145</v>
      </c>
      <c r="R5" s="48">
        <f t="shared" si="0"/>
        <v>-1667.8173325924145</v>
      </c>
      <c r="S5" s="48">
        <f t="shared" si="0"/>
        <v>-650.04022804915439</v>
      </c>
      <c r="T5" s="48">
        <f t="shared" si="0"/>
        <v>-930.353356307176</v>
      </c>
    </row>
    <row r="6" spans="1:20" ht="15" customHeight="1" x14ac:dyDescent="0.3">
      <c r="A6" s="25"/>
      <c r="B6" s="11"/>
      <c r="C6" s="11"/>
      <c r="D6" s="11"/>
      <c r="E6" s="11"/>
      <c r="F6" s="11"/>
      <c r="G6" s="11"/>
      <c r="H6" s="11"/>
      <c r="I6" s="11"/>
      <c r="J6" s="11"/>
      <c r="K6" s="11"/>
      <c r="L6" s="11"/>
      <c r="M6" s="11"/>
      <c r="N6" s="11"/>
      <c r="O6" s="11"/>
      <c r="P6" s="11"/>
      <c r="Q6" s="11"/>
      <c r="R6" s="11"/>
      <c r="S6" s="11"/>
      <c r="T6" s="11"/>
    </row>
    <row r="7" spans="1:20" ht="15" customHeight="1" x14ac:dyDescent="0.3">
      <c r="A7" s="25"/>
    </row>
    <row r="8" spans="1:20" ht="15" customHeight="1" x14ac:dyDescent="0.3">
      <c r="A8" s="11"/>
      <c r="B8" s="1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workbookViewId="0"/>
  </sheetViews>
  <sheetFormatPr defaultRowHeight="14.4" x14ac:dyDescent="0.3"/>
  <cols>
    <col min="1" max="1" width="34.88671875" style="6" customWidth="1"/>
    <col min="2" max="20" width="8.6640625" customWidth="1"/>
  </cols>
  <sheetData>
    <row r="1" spans="1:20" s="49" customFormat="1" x14ac:dyDescent="0.3">
      <c r="A1" s="56" t="s">
        <v>24</v>
      </c>
      <c r="B1" s="41"/>
      <c r="C1" s="41"/>
      <c r="D1" s="41"/>
      <c r="E1" s="41"/>
      <c r="F1" s="41"/>
      <c r="G1" s="41"/>
      <c r="H1" s="41"/>
      <c r="I1" s="41"/>
      <c r="J1" s="41"/>
      <c r="K1" s="41"/>
      <c r="L1" s="41"/>
      <c r="M1" s="41"/>
      <c r="N1" s="41"/>
      <c r="O1" s="41"/>
      <c r="P1" s="41"/>
      <c r="Q1" s="41"/>
      <c r="R1" s="41"/>
      <c r="S1" s="41"/>
      <c r="T1" s="41"/>
    </row>
    <row r="2" spans="1:20" x14ac:dyDescent="0.3">
      <c r="A2" s="61" t="s">
        <v>8</v>
      </c>
      <c r="B2" s="62">
        <v>2017</v>
      </c>
      <c r="C2" s="62">
        <v>2018</v>
      </c>
      <c r="D2" s="62">
        <v>2019</v>
      </c>
      <c r="E2" s="62">
        <v>2020</v>
      </c>
      <c r="F2" s="62">
        <v>2021</v>
      </c>
      <c r="G2" s="62">
        <v>2022</v>
      </c>
      <c r="H2" s="62">
        <v>2023</v>
      </c>
      <c r="I2" s="62">
        <v>2024</v>
      </c>
      <c r="J2" s="62">
        <v>2025</v>
      </c>
      <c r="K2" s="62">
        <v>2026</v>
      </c>
      <c r="L2" s="62">
        <v>2027</v>
      </c>
      <c r="M2" s="62">
        <v>2028</v>
      </c>
      <c r="N2" s="62">
        <v>2029</v>
      </c>
      <c r="O2" s="62">
        <v>2030</v>
      </c>
      <c r="P2" s="62">
        <v>2031</v>
      </c>
      <c r="Q2" s="62">
        <v>2032</v>
      </c>
      <c r="R2" s="62">
        <v>2033</v>
      </c>
      <c r="S2" s="62">
        <v>2034</v>
      </c>
      <c r="T2" s="62">
        <v>2035</v>
      </c>
    </row>
    <row r="3" spans="1:20" x14ac:dyDescent="0.3">
      <c r="A3" s="6" t="s">
        <v>17</v>
      </c>
      <c r="B3" s="4">
        <v>86.377761632919302</v>
      </c>
      <c r="C3" s="4">
        <v>83.489224464416509</v>
      </c>
      <c r="D3" s="4">
        <v>86.174102624893209</v>
      </c>
      <c r="E3" s="4">
        <v>81.355083372116098</v>
      </c>
      <c r="F3" s="4">
        <v>75.488355446815504</v>
      </c>
      <c r="G3" s="4">
        <v>72.686944379806505</v>
      </c>
      <c r="H3" s="4">
        <v>62.887952337264998</v>
      </c>
      <c r="I3" s="4">
        <v>74.086575214386002</v>
      </c>
      <c r="J3" s="4">
        <v>57.044632610321003</v>
      </c>
      <c r="K3" s="4">
        <v>59.935884841918899</v>
      </c>
      <c r="L3" s="4">
        <v>62.7736179008484</v>
      </c>
      <c r="M3" s="4">
        <v>66.876649864196807</v>
      </c>
      <c r="N3" s="4">
        <v>67.840356895446803</v>
      </c>
      <c r="O3" s="4">
        <v>69.834193878173792</v>
      </c>
      <c r="P3" s="4">
        <v>65.502319847106904</v>
      </c>
      <c r="Q3" s="4">
        <v>72.431122940063503</v>
      </c>
      <c r="R3" s="4">
        <v>73.953314056396493</v>
      </c>
      <c r="S3" s="4">
        <v>75.18357294845579</v>
      </c>
      <c r="T3" s="4">
        <v>75.407765884399396</v>
      </c>
    </row>
    <row r="4" spans="1:20" x14ac:dyDescent="0.3">
      <c r="A4" s="17" t="s">
        <v>1</v>
      </c>
      <c r="B4" s="4">
        <v>10.416409983846835</v>
      </c>
      <c r="C4" s="4">
        <v>10.894036973335322</v>
      </c>
      <c r="D4" s="4">
        <v>11.390872975664676</v>
      </c>
      <c r="E4" s="4">
        <v>12.100921975892964</v>
      </c>
      <c r="F4" s="4">
        <v>13.761780009263195</v>
      </c>
      <c r="G4" s="4">
        <v>14.787713980468896</v>
      </c>
      <c r="H4" s="4">
        <v>19.589251053010123</v>
      </c>
      <c r="I4" s="4">
        <v>15.692125998357758</v>
      </c>
      <c r="J4" s="4">
        <v>20.991894047893609</v>
      </c>
      <c r="K4" s="4">
        <v>18.517028972431085</v>
      </c>
      <c r="L4" s="4">
        <v>18.419133940341382</v>
      </c>
      <c r="M4" s="4">
        <v>16.85448303170315</v>
      </c>
      <c r="N4" s="4">
        <v>18.093372945747841</v>
      </c>
      <c r="O4" s="4">
        <v>17.865492976579333</v>
      </c>
      <c r="P4" s="4">
        <v>19.586096946063012</v>
      </c>
      <c r="Q4" s="4">
        <v>18.228823987735439</v>
      </c>
      <c r="R4" s="4">
        <v>19.161060012745715</v>
      </c>
      <c r="S4" s="4">
        <v>20.626499045237921</v>
      </c>
      <c r="T4" s="4">
        <v>22.115765017453121</v>
      </c>
    </row>
    <row r="5" spans="1:20" x14ac:dyDescent="0.3">
      <c r="A5" s="17" t="s">
        <v>21</v>
      </c>
      <c r="B5" s="4">
        <v>37.030260105578435</v>
      </c>
      <c r="C5" s="4">
        <v>37.272359095830829</v>
      </c>
      <c r="D5" s="4">
        <v>37.309720096030496</v>
      </c>
      <c r="E5" s="4">
        <v>37.522252068663278</v>
      </c>
      <c r="F5" s="4">
        <v>37.41919009812203</v>
      </c>
      <c r="G5" s="4">
        <v>37.489557103656622</v>
      </c>
      <c r="H5" s="4">
        <v>37.505006101345899</v>
      </c>
      <c r="I5" s="4">
        <v>37.655962062617142</v>
      </c>
      <c r="J5" s="4">
        <v>37.566296094523139</v>
      </c>
      <c r="K5" s="4">
        <v>37.566318091625568</v>
      </c>
      <c r="L5" s="4">
        <v>37.560006093897179</v>
      </c>
      <c r="M5" s="4">
        <v>37.651383026052528</v>
      </c>
      <c r="N5" s="4">
        <v>37.515713052151135</v>
      </c>
      <c r="O5" s="4">
        <v>37.527846053768229</v>
      </c>
      <c r="P5" s="4">
        <v>37.533249053999981</v>
      </c>
      <c r="Q5" s="4">
        <v>37.641436029502536</v>
      </c>
      <c r="R5" s="4">
        <v>37.533466095267542</v>
      </c>
      <c r="S5" s="4">
        <v>37.533977053892244</v>
      </c>
      <c r="T5" s="4">
        <v>37.532906092333818</v>
      </c>
    </row>
    <row r="6" spans="1:20" x14ac:dyDescent="0.3">
      <c r="A6" s="17" t="s">
        <v>0</v>
      </c>
      <c r="B6" s="4">
        <v>1.465424003223424</v>
      </c>
      <c r="C6" s="4">
        <v>1.4661630079476162</v>
      </c>
      <c r="D6" s="4">
        <v>1.4929550093244763</v>
      </c>
      <c r="E6" s="4">
        <v>1.5070870044850744</v>
      </c>
      <c r="F6" s="4">
        <v>1.4831150054102771</v>
      </c>
      <c r="G6" s="4">
        <v>1.4875690063254441</v>
      </c>
      <c r="H6" s="4">
        <v>1.484716007524403</v>
      </c>
      <c r="I6" s="4">
        <v>1.4916370090031998</v>
      </c>
      <c r="J6" s="4">
        <v>1.4956080028540459</v>
      </c>
      <c r="K6" s="4">
        <v>1.477783005738166</v>
      </c>
      <c r="L6" s="4">
        <v>1.4906910055017799</v>
      </c>
      <c r="M6" s="4">
        <v>1.4808240059912203</v>
      </c>
      <c r="N6" s="4">
        <v>1.4937590088795409</v>
      </c>
      <c r="O6" s="4">
        <v>1.4869370086146521</v>
      </c>
      <c r="P6" s="4">
        <v>1.495914003235056</v>
      </c>
      <c r="Q6" s="4">
        <v>1.490806007566396</v>
      </c>
      <c r="R6" s="4">
        <v>1.4926190093077027</v>
      </c>
      <c r="S6" s="4">
        <v>1.4756190036772749</v>
      </c>
      <c r="T6" s="4">
        <v>1.4712920082238281</v>
      </c>
    </row>
    <row r="7" spans="1:20" x14ac:dyDescent="0.3">
      <c r="A7" s="17" t="s">
        <v>3</v>
      </c>
      <c r="B7" s="4">
        <v>3.2019979986548401</v>
      </c>
      <c r="C7" s="4">
        <v>3.4340349892377899</v>
      </c>
      <c r="D7" s="4">
        <v>3.7709609957337404</v>
      </c>
      <c r="E7" s="4">
        <v>3.9506440008878698</v>
      </c>
      <c r="F7" s="4">
        <v>3.9457729991078399</v>
      </c>
      <c r="G7" s="4">
        <v>3.9457729991078399</v>
      </c>
      <c r="H7" s="4">
        <v>3.9457729991078399</v>
      </c>
      <c r="I7" s="4">
        <v>3.9506440008878698</v>
      </c>
      <c r="J7" s="4">
        <v>3.9457729991078399</v>
      </c>
      <c r="K7" s="4">
        <v>3.9457729991078399</v>
      </c>
      <c r="L7" s="4">
        <v>3.9457729991078399</v>
      </c>
      <c r="M7" s="4">
        <v>3.9506200026273701</v>
      </c>
      <c r="N7" s="4">
        <v>3.9456919940113999</v>
      </c>
      <c r="O7" s="4">
        <v>3.9454650076031696</v>
      </c>
      <c r="P7" s="4">
        <v>3.9485929927229901</v>
      </c>
      <c r="Q7" s="4">
        <v>3.9545279893875098</v>
      </c>
      <c r="R7" s="4">
        <v>3.9577380030751201</v>
      </c>
      <c r="S7" s="4">
        <v>3.9874710002541502</v>
      </c>
      <c r="T7" s="4">
        <v>3.9927319952845601</v>
      </c>
    </row>
    <row r="8" spans="1:20" x14ac:dyDescent="0.3">
      <c r="A8" s="6" t="s">
        <v>5</v>
      </c>
      <c r="B8" s="4">
        <v>13.464208019518999</v>
      </c>
      <c r="C8" s="4">
        <v>14.355659042144</v>
      </c>
      <c r="D8" s="4">
        <v>14.4859651048423</v>
      </c>
      <c r="E8" s="4">
        <v>15.017935103202001</v>
      </c>
      <c r="F8" s="4">
        <v>15.09482209363</v>
      </c>
      <c r="G8" s="4">
        <v>15.0925170945765</v>
      </c>
      <c r="H8" s="4">
        <v>15.0925170945765</v>
      </c>
      <c r="I8" s="4">
        <v>15.168986091131101</v>
      </c>
      <c r="J8" s="4">
        <v>15.0925170945765</v>
      </c>
      <c r="K8" s="4">
        <v>15.0948680839182</v>
      </c>
      <c r="L8" s="4">
        <v>15.089735078656801</v>
      </c>
      <c r="M8" s="4">
        <v>15.166812032514999</v>
      </c>
      <c r="N8" s="4">
        <v>15.0908561223389</v>
      </c>
      <c r="O8" s="4">
        <v>15.051831060519</v>
      </c>
      <c r="P8" s="4">
        <v>15.097185066456699</v>
      </c>
      <c r="Q8" s="4">
        <v>15.166691089655</v>
      </c>
      <c r="R8" s="4">
        <v>15.090279079730401</v>
      </c>
      <c r="S8" s="4">
        <v>15.044384093279699</v>
      </c>
      <c r="T8" s="4">
        <v>15.114373115653899</v>
      </c>
    </row>
    <row r="9" spans="1:20" s="71" customFormat="1" x14ac:dyDescent="0.3">
      <c r="A9" s="18" t="s">
        <v>18</v>
      </c>
      <c r="B9" s="70">
        <v>1.3182000041007998E-2</v>
      </c>
      <c r="C9" s="70">
        <v>3.6665000200271601E-2</v>
      </c>
      <c r="D9" s="70">
        <v>3.7904000043868999E-2</v>
      </c>
      <c r="E9" s="70">
        <v>3.5513999819755594E-2</v>
      </c>
      <c r="F9" s="70">
        <v>3.4460999965667705E-2</v>
      </c>
      <c r="G9" s="70">
        <v>3.44190001487732E-2</v>
      </c>
      <c r="H9" s="70">
        <v>3.3831000030040699E-2</v>
      </c>
      <c r="I9" s="70">
        <v>3.4335999846458402E-2</v>
      </c>
      <c r="J9" s="70">
        <v>3.4610999703407301E-2</v>
      </c>
      <c r="K9" s="70">
        <v>3.4179999828338602E-2</v>
      </c>
      <c r="L9" s="70">
        <v>3.4135000109672499E-2</v>
      </c>
      <c r="M9" s="70">
        <v>3.24599999189377E-2</v>
      </c>
      <c r="N9" s="70">
        <v>3.2663999915122997E-2</v>
      </c>
      <c r="O9" s="70">
        <v>3.3602999806404098E-2</v>
      </c>
      <c r="P9" s="70">
        <v>3.3580999851226798E-2</v>
      </c>
      <c r="Q9" s="70">
        <v>3.3542999863624599E-2</v>
      </c>
      <c r="R9" s="70">
        <v>3.3154999971389799E-2</v>
      </c>
      <c r="S9" s="70">
        <v>3.2918999910354602E-2</v>
      </c>
      <c r="T9" s="70">
        <v>3.3576000213622996E-2</v>
      </c>
    </row>
    <row r="10" spans="1:20" s="20" customFormat="1" x14ac:dyDescent="0.3">
      <c r="A10" s="17" t="s">
        <v>45</v>
      </c>
      <c r="B10" s="72">
        <f>SUM(B3:B9)</f>
        <v>151.96924374378284</v>
      </c>
      <c r="C10" s="72">
        <f t="shared" ref="C10:T10" si="0">SUM(C3:C9)</f>
        <v>150.94814257311234</v>
      </c>
      <c r="D10" s="72">
        <f t="shared" si="0"/>
        <v>154.66248080653278</v>
      </c>
      <c r="E10" s="72">
        <f t="shared" si="0"/>
        <v>151.48943752506705</v>
      </c>
      <c r="F10" s="72">
        <f t="shared" si="0"/>
        <v>147.2274966523145</v>
      </c>
      <c r="G10" s="72">
        <f t="shared" si="0"/>
        <v>145.52449356409056</v>
      </c>
      <c r="H10" s="72">
        <f t="shared" si="0"/>
        <v>140.53904659285979</v>
      </c>
      <c r="I10" s="72">
        <f t="shared" si="0"/>
        <v>148.08026637622953</v>
      </c>
      <c r="J10" s="72">
        <f t="shared" si="0"/>
        <v>136.17133184897955</v>
      </c>
      <c r="K10" s="72">
        <f t="shared" si="0"/>
        <v>136.57183599456806</v>
      </c>
      <c r="L10" s="72">
        <f t="shared" si="0"/>
        <v>139.31309201846307</v>
      </c>
      <c r="M10" s="72">
        <f t="shared" si="0"/>
        <v>142.01323196300501</v>
      </c>
      <c r="N10" s="72">
        <f t="shared" si="0"/>
        <v>144.01241401849072</v>
      </c>
      <c r="O10" s="72">
        <f t="shared" si="0"/>
        <v>145.74536898506454</v>
      </c>
      <c r="P10" s="72">
        <f t="shared" si="0"/>
        <v>143.19693890943586</v>
      </c>
      <c r="Q10" s="72">
        <f t="shared" si="0"/>
        <v>148.94695104377399</v>
      </c>
      <c r="R10" s="72">
        <f t="shared" si="0"/>
        <v>151.22163125649436</v>
      </c>
      <c r="S10" s="72">
        <f t="shared" si="0"/>
        <v>153.88444214470741</v>
      </c>
      <c r="T10" s="72">
        <f t="shared" si="0"/>
        <v>155.66841011356229</v>
      </c>
    </row>
    <row r="11" spans="1:20" s="8" customFormat="1" ht="15" customHeight="1" x14ac:dyDescent="0.3">
      <c r="A11" s="7" t="s">
        <v>43</v>
      </c>
      <c r="B11" s="9">
        <v>9.2798007252454706</v>
      </c>
      <c r="C11" s="9">
        <v>9.3276219906591944</v>
      </c>
      <c r="D11" s="9">
        <v>7.6553030898257681</v>
      </c>
      <c r="E11" s="9">
        <v>8.8998489115970774</v>
      </c>
      <c r="F11" s="9">
        <v>9.5647417956292422</v>
      </c>
      <c r="G11" s="9">
        <v>10.201582099428805</v>
      </c>
      <c r="H11" s="9">
        <v>11.060899696226828</v>
      </c>
      <c r="I11" s="9">
        <v>7.8346624940877607</v>
      </c>
      <c r="J11" s="9">
        <v>13.559354800519893</v>
      </c>
      <c r="K11" s="9">
        <v>13.488576097486666</v>
      </c>
      <c r="L11" s="9">
        <v>11.288554500366171</v>
      </c>
      <c r="M11" s="9">
        <v>10.198849399177064</v>
      </c>
      <c r="N11" s="9">
        <v>9.1599656028158467</v>
      </c>
      <c r="O11" s="9">
        <v>8.2871103989004808</v>
      </c>
      <c r="P11" s="9">
        <v>10.228273599105753</v>
      </c>
      <c r="Q11" s="9">
        <v>7.8612995997679231</v>
      </c>
      <c r="R11" s="9">
        <v>7.6328281921130881</v>
      </c>
      <c r="S11" s="9">
        <v>7.1839180935037037</v>
      </c>
      <c r="T11" s="9">
        <v>6.860471000428209</v>
      </c>
    </row>
    <row r="12" spans="1:20" x14ac:dyDescent="0.3">
      <c r="A12" s="6" t="s">
        <v>31</v>
      </c>
      <c r="B12" s="8">
        <f>SUM(B10:B11)</f>
        <v>161.24904446902832</v>
      </c>
      <c r="C12" s="8">
        <f t="shared" ref="C12:T12" si="1">SUM(C10:C11)</f>
        <v>160.27576456377153</v>
      </c>
      <c r="D12" s="8">
        <f t="shared" si="1"/>
        <v>162.31778389635855</v>
      </c>
      <c r="E12" s="8">
        <f t="shared" si="1"/>
        <v>160.38928643666412</v>
      </c>
      <c r="F12" s="8">
        <f t="shared" si="1"/>
        <v>156.79223844794373</v>
      </c>
      <c r="G12" s="8">
        <f t="shared" si="1"/>
        <v>155.72607566351937</v>
      </c>
      <c r="H12" s="8">
        <f t="shared" si="1"/>
        <v>151.59994628908663</v>
      </c>
      <c r="I12" s="8">
        <f t="shared" si="1"/>
        <v>155.91492887031728</v>
      </c>
      <c r="J12" s="8">
        <f t="shared" si="1"/>
        <v>149.73068664949943</v>
      </c>
      <c r="K12" s="8">
        <f t="shared" si="1"/>
        <v>150.06041209205472</v>
      </c>
      <c r="L12" s="8">
        <f t="shared" si="1"/>
        <v>150.60164651882923</v>
      </c>
      <c r="M12" s="8">
        <f t="shared" si="1"/>
        <v>152.21208136218206</v>
      </c>
      <c r="N12" s="8">
        <f t="shared" si="1"/>
        <v>153.17237962130656</v>
      </c>
      <c r="O12" s="8">
        <f t="shared" si="1"/>
        <v>154.03247938396504</v>
      </c>
      <c r="P12" s="8">
        <f t="shared" si="1"/>
        <v>153.42521250854162</v>
      </c>
      <c r="Q12" s="8">
        <f t="shared" si="1"/>
        <v>156.80825064354192</v>
      </c>
      <c r="R12" s="8">
        <f t="shared" si="1"/>
        <v>158.85445944860746</v>
      </c>
      <c r="S12" s="8">
        <f t="shared" si="1"/>
        <v>161.06836023821111</v>
      </c>
      <c r="T12" s="8">
        <f t="shared" si="1"/>
        <v>162.52888111399051</v>
      </c>
    </row>
    <row r="13" spans="1:20" ht="15" customHeight="1" x14ac:dyDescent="0.3">
      <c r="A13" s="7" t="s">
        <v>44</v>
      </c>
      <c r="B13" s="22">
        <v>18.229238106347601</v>
      </c>
      <c r="C13" s="22">
        <v>17.45305130372002</v>
      </c>
      <c r="D13" s="22">
        <v>19.908672304286174</v>
      </c>
      <c r="E13" s="22">
        <v>18.003226407368771</v>
      </c>
      <c r="F13" s="22">
        <v>14.877549702994461</v>
      </c>
      <c r="G13" s="22">
        <v>13.876873201450142</v>
      </c>
      <c r="H13" s="22">
        <v>9.780907699547436</v>
      </c>
      <c r="I13" s="22">
        <v>13.755164407664468</v>
      </c>
      <c r="J13" s="22">
        <v>7.622800702440041</v>
      </c>
      <c r="K13" s="22">
        <v>8.0187959986107487</v>
      </c>
      <c r="L13" s="23">
        <v>8.0602385042432907</v>
      </c>
      <c r="M13" s="22">
        <v>8.7460894034008181</v>
      </c>
      <c r="N13" s="22">
        <v>9.015855003439821</v>
      </c>
      <c r="O13" s="22">
        <v>8.9256925028536163</v>
      </c>
      <c r="P13" s="22">
        <v>7.3818177035620254</v>
      </c>
      <c r="Q13" s="22">
        <v>9.4696007007741869</v>
      </c>
      <c r="R13" s="22">
        <v>10.052554702173563</v>
      </c>
      <c r="S13" s="22">
        <v>10.377612404374792</v>
      </c>
      <c r="T13" s="22">
        <v>9.8238210079593422</v>
      </c>
    </row>
    <row r="14" spans="1:20" x14ac:dyDescent="0.3">
      <c r="A14" s="6" t="s">
        <v>30</v>
      </c>
      <c r="B14" s="8">
        <f>B12-B13</f>
        <v>143.01980636268073</v>
      </c>
      <c r="C14" s="8">
        <f t="shared" ref="C14:T14" si="2">C12-C13</f>
        <v>142.8227132600515</v>
      </c>
      <c r="D14" s="8">
        <f t="shared" si="2"/>
        <v>142.40911159207238</v>
      </c>
      <c r="E14" s="8">
        <f t="shared" si="2"/>
        <v>142.38606002929535</v>
      </c>
      <c r="F14" s="8">
        <f t="shared" si="2"/>
        <v>141.91468874494927</v>
      </c>
      <c r="G14" s="8">
        <f t="shared" si="2"/>
        <v>141.84920246206923</v>
      </c>
      <c r="H14" s="8">
        <f t="shared" si="2"/>
        <v>141.81903858953919</v>
      </c>
      <c r="I14" s="8">
        <f t="shared" si="2"/>
        <v>142.15976446265282</v>
      </c>
      <c r="J14" s="8">
        <f t="shared" si="2"/>
        <v>142.1078859470594</v>
      </c>
      <c r="K14" s="8">
        <f t="shared" si="2"/>
        <v>142.04161609344396</v>
      </c>
      <c r="L14" s="8">
        <f t="shared" si="2"/>
        <v>142.54140801458593</v>
      </c>
      <c r="M14" s="8">
        <f t="shared" si="2"/>
        <v>143.46599195878125</v>
      </c>
      <c r="N14" s="8">
        <f t="shared" si="2"/>
        <v>144.15652461786675</v>
      </c>
      <c r="O14" s="8">
        <f t="shared" si="2"/>
        <v>145.10678688111142</v>
      </c>
      <c r="P14" s="8">
        <f t="shared" si="2"/>
        <v>146.04339480497958</v>
      </c>
      <c r="Q14" s="8">
        <f t="shared" si="2"/>
        <v>147.33864994276774</v>
      </c>
      <c r="R14" s="8">
        <f t="shared" si="2"/>
        <v>148.80190474643391</v>
      </c>
      <c r="S14" s="8">
        <f t="shared" si="2"/>
        <v>150.69074783383633</v>
      </c>
      <c r="T14" s="8">
        <f t="shared" si="2"/>
        <v>152.70506010603117</v>
      </c>
    </row>
    <row r="15" spans="1:20" x14ac:dyDescent="0.3">
      <c r="B15" s="79"/>
      <c r="C15" s="79"/>
      <c r="D15" s="79"/>
      <c r="E15" s="79"/>
      <c r="F15" s="79"/>
      <c r="G15" s="79"/>
      <c r="H15" s="79"/>
      <c r="I15" s="79"/>
      <c r="J15" s="79"/>
      <c r="K15" s="79"/>
      <c r="L15" s="79"/>
      <c r="M15" s="79"/>
      <c r="N15" s="79"/>
      <c r="O15" s="79"/>
      <c r="P15" s="79"/>
      <c r="Q15" s="79"/>
      <c r="R15" s="79"/>
      <c r="S15" s="79"/>
      <c r="T15" s="79"/>
    </row>
    <row r="16" spans="1:20" x14ac:dyDescent="0.3">
      <c r="A16" s="76" t="s">
        <v>36</v>
      </c>
      <c r="B16" s="8"/>
      <c r="L16" s="11"/>
    </row>
    <row r="17" spans="1:12" ht="16.2" x14ac:dyDescent="0.3">
      <c r="A17" s="77" t="s">
        <v>59</v>
      </c>
      <c r="L17" s="12"/>
    </row>
    <row r="18" spans="1:12" x14ac:dyDescent="0.3">
      <c r="A18" s="17"/>
      <c r="L18" s="13"/>
    </row>
    <row r="19" spans="1:12" x14ac:dyDescent="0.3">
      <c r="L19" s="1"/>
    </row>
  </sheetData>
  <pageMargins left="0.7" right="0.7" top="0.75" bottom="0.75" header="0.3" footer="0.3"/>
  <pageSetup orientation="portrait" r:id="rId1"/>
  <ignoredErrors>
    <ignoredError sqref="C11:T11"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4.4" x14ac:dyDescent="0.3"/>
  <cols>
    <col min="1" max="1" width="19.33203125" customWidth="1"/>
    <col min="2" max="20" width="8.33203125" customWidth="1"/>
  </cols>
  <sheetData>
    <row r="1" spans="1:20" x14ac:dyDescent="0.3">
      <c r="A1" s="78" t="s">
        <v>60</v>
      </c>
    </row>
    <row r="2" spans="1:20" x14ac:dyDescent="0.3">
      <c r="B2" s="81">
        <v>2017</v>
      </c>
      <c r="C2" s="81">
        <v>2018</v>
      </c>
      <c r="D2" s="81">
        <v>2019</v>
      </c>
      <c r="E2" s="81">
        <v>2020</v>
      </c>
      <c r="F2" s="81">
        <v>2021</v>
      </c>
      <c r="G2" s="81">
        <v>2022</v>
      </c>
      <c r="H2" s="81">
        <v>2023</v>
      </c>
      <c r="I2" s="81">
        <v>2024</v>
      </c>
      <c r="J2" s="81">
        <v>2025</v>
      </c>
      <c r="K2" s="81">
        <v>2026</v>
      </c>
      <c r="L2" s="81">
        <v>2027</v>
      </c>
      <c r="M2" s="81">
        <v>2028</v>
      </c>
      <c r="N2" s="81">
        <v>2029</v>
      </c>
      <c r="O2" s="81">
        <v>2030</v>
      </c>
      <c r="P2" s="81">
        <v>2031</v>
      </c>
      <c r="Q2" s="81">
        <v>2032</v>
      </c>
      <c r="R2" s="81">
        <v>2033</v>
      </c>
      <c r="S2" s="81">
        <v>2034</v>
      </c>
      <c r="T2" s="81">
        <v>2035</v>
      </c>
    </row>
    <row r="3" spans="1:20" x14ac:dyDescent="0.3">
      <c r="A3" t="s">
        <v>18</v>
      </c>
      <c r="B3" s="80">
        <v>1.318099999999999E-2</v>
      </c>
      <c r="C3" s="80">
        <v>3.6664699999999981E-2</v>
      </c>
      <c r="D3" s="80">
        <v>3.7902529999999983E-2</v>
      </c>
      <c r="E3" s="80">
        <v>3.5514699999999955E-2</v>
      </c>
      <c r="F3" s="80">
        <v>3.4459549999999901E-2</v>
      </c>
      <c r="G3" s="80">
        <v>3.4419729999999885E-2</v>
      </c>
      <c r="H3" s="80">
        <v>3.3828859999999891E-2</v>
      </c>
      <c r="I3" s="80">
        <v>3.4336989999999887E-2</v>
      </c>
      <c r="J3" s="80">
        <v>3.4612219999999888E-2</v>
      </c>
      <c r="K3" s="80">
        <v>3.4180329999999884E-2</v>
      </c>
      <c r="L3" s="80">
        <v>3.4134629999999888E-2</v>
      </c>
      <c r="M3" s="80">
        <v>3.2460989999999808E-2</v>
      </c>
      <c r="N3" s="80">
        <v>3.266800999999981E-2</v>
      </c>
      <c r="O3" s="80">
        <v>3.3602989999999819E-2</v>
      </c>
      <c r="P3" s="80">
        <v>3.3581909999999819E-2</v>
      </c>
      <c r="Q3" s="80">
        <v>3.3545729999999808E-2</v>
      </c>
      <c r="R3" s="80">
        <v>3.3157219999999814E-2</v>
      </c>
      <c r="S3" s="80">
        <v>3.2923989999999834E-2</v>
      </c>
      <c r="T3" s="80">
        <v>3.357789999999982E-2</v>
      </c>
    </row>
    <row r="4" spans="1:20" x14ac:dyDescent="0.3">
      <c r="A4" t="s">
        <v>61</v>
      </c>
      <c r="B4" s="80">
        <v>1.7720810000000219E-2</v>
      </c>
      <c r="C4" s="80">
        <v>4.9120120000000461E-2</v>
      </c>
      <c r="D4" s="80">
        <v>5.0766530000000462E-2</v>
      </c>
      <c r="E4" s="80">
        <v>4.7532740000000226E-2</v>
      </c>
      <c r="F4" s="80">
        <v>4.6259890000000227E-2</v>
      </c>
      <c r="G4" s="80">
        <v>4.6039550000000248E-2</v>
      </c>
      <c r="H4" s="80">
        <v>4.5250520000000238E-2</v>
      </c>
      <c r="I4" s="80">
        <v>4.5941810000000229E-2</v>
      </c>
      <c r="J4" s="80">
        <v>4.6112410000000249E-2</v>
      </c>
      <c r="K4" s="80">
        <v>4.5730110000000247E-2</v>
      </c>
      <c r="L4" s="80">
        <v>4.5815410000000237E-2</v>
      </c>
      <c r="M4" s="80">
        <v>4.3421609999999985E-2</v>
      </c>
      <c r="N4" s="80">
        <v>4.3646690000000002E-2</v>
      </c>
      <c r="O4" s="80">
        <v>4.4873429999999999E-2</v>
      </c>
      <c r="P4" s="80">
        <v>4.4678030000000001E-2</v>
      </c>
      <c r="Q4" s="80">
        <v>4.5048849999999994E-2</v>
      </c>
      <c r="R4" s="80">
        <v>4.4247210000000009E-2</v>
      </c>
      <c r="S4" s="80">
        <v>4.3987080000000005E-2</v>
      </c>
      <c r="T4" s="80">
        <v>4.4789750000000017E-2</v>
      </c>
    </row>
    <row r="7" spans="1:20" x14ac:dyDescent="0.3">
      <c r="B7" s="67"/>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8"/>
  <sheetViews>
    <sheetView workbookViewId="0">
      <pane ySplit="2" topLeftCell="A3" activePane="bottomLeft" state="frozen"/>
      <selection pane="bottomLeft" activeCell="L14" sqref="L14"/>
    </sheetView>
  </sheetViews>
  <sheetFormatPr defaultRowHeight="14.4" x14ac:dyDescent="0.3"/>
  <cols>
    <col min="1" max="1" width="11.33203125" style="10" customWidth="1"/>
    <col min="2" max="20" width="8" customWidth="1"/>
  </cols>
  <sheetData>
    <row r="1" spans="1:20" x14ac:dyDescent="0.3">
      <c r="A1" s="56" t="s">
        <v>46</v>
      </c>
      <c r="B1" s="40"/>
      <c r="C1" s="40"/>
      <c r="D1" s="40"/>
      <c r="E1" s="40"/>
      <c r="F1" s="40"/>
      <c r="G1" s="40"/>
      <c r="H1" s="40"/>
      <c r="I1" s="40"/>
      <c r="J1" s="40"/>
      <c r="K1" s="40"/>
      <c r="L1" s="40"/>
      <c r="M1" s="40"/>
      <c r="N1" s="40"/>
      <c r="O1" s="40"/>
      <c r="P1" s="40"/>
      <c r="Q1" s="40"/>
      <c r="R1" s="40"/>
      <c r="S1" s="40"/>
      <c r="T1" s="40"/>
    </row>
    <row r="2" spans="1:20" x14ac:dyDescent="0.3">
      <c r="A2" s="3"/>
      <c r="B2" s="3">
        <v>2017</v>
      </c>
      <c r="C2" s="3">
        <v>2018</v>
      </c>
      <c r="D2" s="3">
        <v>2019</v>
      </c>
      <c r="E2" s="3">
        <v>2020</v>
      </c>
      <c r="F2" s="3">
        <v>2021</v>
      </c>
      <c r="G2" s="3">
        <v>2022</v>
      </c>
      <c r="H2" s="3">
        <v>2023</v>
      </c>
      <c r="I2" s="3">
        <v>2024</v>
      </c>
      <c r="J2" s="3">
        <v>2025</v>
      </c>
      <c r="K2" s="3">
        <v>2026</v>
      </c>
      <c r="L2" s="3">
        <v>2027</v>
      </c>
      <c r="M2" s="3">
        <v>2028</v>
      </c>
      <c r="N2" s="3">
        <v>2029</v>
      </c>
      <c r="O2" s="3">
        <v>2030</v>
      </c>
      <c r="P2" s="3">
        <v>2031</v>
      </c>
      <c r="Q2" s="3">
        <v>2032</v>
      </c>
      <c r="R2" s="3">
        <v>2033</v>
      </c>
      <c r="S2" s="3">
        <v>2034</v>
      </c>
      <c r="T2" s="3">
        <v>2035</v>
      </c>
    </row>
    <row r="3" spans="1:20" x14ac:dyDescent="0.3">
      <c r="A3" s="10" t="s">
        <v>16</v>
      </c>
      <c r="B3" s="74">
        <v>18.229238106347598</v>
      </c>
      <c r="C3" s="74">
        <v>17.45305130372002</v>
      </c>
      <c r="D3" s="74">
        <v>19.908672304286178</v>
      </c>
      <c r="E3" s="74">
        <v>18.003226407368778</v>
      </c>
      <c r="F3" s="74">
        <v>14.877549702994456</v>
      </c>
      <c r="G3" s="74">
        <v>13.876873201450147</v>
      </c>
      <c r="H3" s="74">
        <v>9.780907699547436</v>
      </c>
      <c r="I3" s="74">
        <v>13.755164407664459</v>
      </c>
      <c r="J3" s="74">
        <v>7.6228007024400393</v>
      </c>
      <c r="K3" s="74">
        <v>8.018795998610738</v>
      </c>
      <c r="L3" s="74">
        <v>8.0602385042432942</v>
      </c>
      <c r="M3" s="74">
        <v>8.7460894034008145</v>
      </c>
      <c r="N3" s="74">
        <v>9.0158550034398068</v>
      </c>
      <c r="O3" s="74">
        <v>8.9256925028536056</v>
      </c>
      <c r="P3" s="74">
        <v>7.3818177035620325</v>
      </c>
      <c r="Q3" s="74">
        <v>9.4696007007741816</v>
      </c>
      <c r="R3" s="74">
        <v>10.052554702173561</v>
      </c>
      <c r="S3" s="74">
        <v>10.377612404374794</v>
      </c>
      <c r="T3" s="74">
        <v>9.8238210079593635</v>
      </c>
    </row>
    <row r="4" spans="1:20" x14ac:dyDescent="0.3">
      <c r="A4" s="10" t="s">
        <v>19</v>
      </c>
      <c r="B4" s="73">
        <v>9.2798007252454742</v>
      </c>
      <c r="C4" s="73">
        <v>9.3276219906591944</v>
      </c>
      <c r="D4" s="73">
        <v>7.6553030898257681</v>
      </c>
      <c r="E4" s="73">
        <v>8.8998489115970774</v>
      </c>
      <c r="F4" s="73">
        <v>9.5647417956292422</v>
      </c>
      <c r="G4" s="73">
        <v>10.201582099428805</v>
      </c>
      <c r="H4" s="73">
        <v>11.060899696226828</v>
      </c>
      <c r="I4" s="73">
        <v>7.8346624940877607</v>
      </c>
      <c r="J4" s="73">
        <v>13.559354800519893</v>
      </c>
      <c r="K4" s="73">
        <v>13.488576097486666</v>
      </c>
      <c r="L4" s="73">
        <v>11.288554500366171</v>
      </c>
      <c r="M4" s="73">
        <v>10.198849399177064</v>
      </c>
      <c r="N4" s="73">
        <v>9.1599656028158467</v>
      </c>
      <c r="O4" s="73">
        <v>8.2871103989004808</v>
      </c>
      <c r="P4" s="73">
        <v>10.228273599105753</v>
      </c>
      <c r="Q4" s="73">
        <v>7.8612995997679231</v>
      </c>
      <c r="R4" s="73">
        <v>7.6328281921130881</v>
      </c>
      <c r="S4" s="73">
        <v>7.1839180935037037</v>
      </c>
      <c r="T4" s="73">
        <v>6.860471000428209</v>
      </c>
    </row>
    <row r="5" spans="1:20" s="96" customFormat="1" ht="15" x14ac:dyDescent="0.25">
      <c r="A5" s="94" t="s">
        <v>62</v>
      </c>
      <c r="B5" s="95">
        <v>8.9494373811021237</v>
      </c>
      <c r="C5" s="95">
        <v>8.1254293130608257</v>
      </c>
      <c r="D5" s="95">
        <v>12.25336921446041</v>
      </c>
      <c r="E5" s="95">
        <v>9.1033774957717011</v>
      </c>
      <c r="F5" s="95">
        <v>5.3128079073652135</v>
      </c>
      <c r="G5" s="95">
        <v>3.6752911020213421</v>
      </c>
      <c r="H5" s="95">
        <v>-1.2799919966793922</v>
      </c>
      <c r="I5" s="95">
        <v>5.9205019135766985</v>
      </c>
      <c r="J5" s="95">
        <v>-5.9365540980798537</v>
      </c>
      <c r="K5" s="95">
        <v>-5.469780098875928</v>
      </c>
      <c r="L5" s="95">
        <v>-3.2283159961228769</v>
      </c>
      <c r="M5" s="95">
        <v>-1.4527599957762494</v>
      </c>
      <c r="N5" s="95">
        <v>-0.14411059937603987</v>
      </c>
      <c r="O5" s="95">
        <v>0.63858210395312476</v>
      </c>
      <c r="P5" s="95">
        <v>-2.8464558955437207</v>
      </c>
      <c r="Q5" s="95">
        <v>1.6083011010062584</v>
      </c>
      <c r="R5" s="95">
        <v>2.4197265100604728</v>
      </c>
      <c r="S5" s="95">
        <v>3.1936943108710905</v>
      </c>
      <c r="T5" s="95">
        <v>2.9633500075311545</v>
      </c>
    </row>
    <row r="6" spans="1:20" s="24" customFormat="1" ht="15" x14ac:dyDescent="0.25">
      <c r="A6" s="85"/>
      <c r="B6" s="86"/>
      <c r="C6" s="86"/>
      <c r="D6" s="86"/>
      <c r="E6" s="86"/>
      <c r="F6" s="86"/>
      <c r="G6" s="86"/>
      <c r="H6" s="86"/>
      <c r="I6" s="86"/>
      <c r="J6" s="86"/>
      <c r="K6" s="86"/>
      <c r="L6" s="86"/>
      <c r="M6" s="86"/>
      <c r="N6" s="86"/>
      <c r="O6" s="86"/>
      <c r="P6" s="86"/>
      <c r="Q6" s="86"/>
      <c r="R6" s="86"/>
      <c r="S6" s="86"/>
      <c r="T6" s="86"/>
    </row>
    <row r="7" spans="1:20" x14ac:dyDescent="0.3">
      <c r="A7" s="76" t="s">
        <v>36</v>
      </c>
    </row>
    <row r="8" spans="1:20" x14ac:dyDescent="0.3">
      <c r="A8" s="77" t="s">
        <v>50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pane ySplit="2" topLeftCell="A3" activePane="bottomLeft" state="frozen"/>
      <selection pane="bottomLeft"/>
    </sheetView>
  </sheetViews>
  <sheetFormatPr defaultColWidth="8.88671875" defaultRowHeight="14.4" x14ac:dyDescent="0.3"/>
  <cols>
    <col min="1" max="1" width="29.5546875" style="24" customWidth="1"/>
    <col min="2" max="20" width="8.109375" style="24" customWidth="1"/>
    <col min="21" max="21" width="13.88671875" style="24" bestFit="1" customWidth="1"/>
    <col min="22" max="16384" width="8.88671875" style="24"/>
  </cols>
  <sheetData>
    <row r="1" spans="1:21" x14ac:dyDescent="0.3">
      <c r="A1" s="56" t="s">
        <v>29</v>
      </c>
      <c r="B1" s="42"/>
      <c r="C1" s="42"/>
      <c r="D1" s="42"/>
      <c r="E1" s="42"/>
      <c r="F1" s="42"/>
      <c r="G1" s="42"/>
      <c r="H1" s="42"/>
      <c r="I1" s="42"/>
      <c r="J1" s="42"/>
      <c r="K1" s="42"/>
      <c r="L1" s="42"/>
      <c r="M1" s="42"/>
      <c r="N1" s="42"/>
      <c r="O1" s="42"/>
      <c r="P1" s="42"/>
      <c r="Q1" s="42"/>
      <c r="R1" s="42"/>
      <c r="S1" s="42"/>
      <c r="T1" s="42"/>
    </row>
    <row r="2" spans="1:21" s="44" customFormat="1" x14ac:dyDescent="0.3">
      <c r="B2" s="44">
        <v>2017</v>
      </c>
      <c r="C2" s="44">
        <v>2018</v>
      </c>
      <c r="D2" s="44">
        <v>2019</v>
      </c>
      <c r="E2" s="44">
        <v>2020</v>
      </c>
      <c r="F2" s="44">
        <v>2021</v>
      </c>
      <c r="G2" s="44">
        <v>2022</v>
      </c>
      <c r="H2" s="44">
        <v>2023</v>
      </c>
      <c r="I2" s="44">
        <v>2024</v>
      </c>
      <c r="J2" s="44">
        <v>2025</v>
      </c>
      <c r="K2" s="44">
        <v>2026</v>
      </c>
      <c r="L2" s="44">
        <v>2027</v>
      </c>
      <c r="M2" s="44">
        <v>2028</v>
      </c>
      <c r="N2" s="44">
        <v>2029</v>
      </c>
      <c r="O2" s="44">
        <v>2030</v>
      </c>
      <c r="P2" s="44">
        <v>2031</v>
      </c>
      <c r="Q2" s="44">
        <v>2032</v>
      </c>
      <c r="R2" s="44">
        <v>2033</v>
      </c>
      <c r="S2" s="44">
        <v>2034</v>
      </c>
      <c r="T2" s="44">
        <v>2035</v>
      </c>
    </row>
    <row r="3" spans="1:21" ht="15" x14ac:dyDescent="0.25">
      <c r="A3" s="25" t="s">
        <v>25</v>
      </c>
      <c r="B3" s="66">
        <v>6.5273125963051939</v>
      </c>
      <c r="C3" s="66">
        <v>5.2347259929927192</v>
      </c>
      <c r="D3" s="66">
        <v>7.4392627071707498</v>
      </c>
      <c r="E3" s="66">
        <v>6.2606039736519481</v>
      </c>
      <c r="F3" s="66">
        <v>3.0087420130746199</v>
      </c>
      <c r="G3" s="66">
        <v>2.0146781308924728</v>
      </c>
      <c r="H3" s="66">
        <v>0.58484443316217616</v>
      </c>
      <c r="I3" s="66">
        <v>2.9805204690967901</v>
      </c>
      <c r="J3" s="66">
        <v>0.29526747711401952</v>
      </c>
      <c r="K3" s="66">
        <v>0.58215702416370285</v>
      </c>
      <c r="L3" s="66">
        <v>0.58590987371220238</v>
      </c>
      <c r="M3" s="66">
        <v>0.92637203973890114</v>
      </c>
      <c r="N3" s="66">
        <v>0.89663669956145087</v>
      </c>
      <c r="O3" s="66">
        <v>0.75845709080457602</v>
      </c>
      <c r="P3" s="66">
        <v>0.40316460379475905</v>
      </c>
      <c r="Q3" s="66">
        <v>0.7122685570966506</v>
      </c>
      <c r="R3" s="66">
        <v>0.8568615397687529</v>
      </c>
      <c r="S3" s="66">
        <v>1.0863315324854588</v>
      </c>
      <c r="T3" s="66">
        <v>0.6840622552276765</v>
      </c>
      <c r="U3" s="25"/>
    </row>
    <row r="4" spans="1:21" x14ac:dyDescent="0.3">
      <c r="B4" s="35"/>
      <c r="C4" s="35"/>
      <c r="D4" s="35"/>
      <c r="E4" s="35"/>
      <c r="F4" s="35"/>
      <c r="G4" s="35"/>
      <c r="H4" s="35"/>
      <c r="I4" s="35"/>
      <c r="J4" s="35"/>
      <c r="K4" s="35"/>
      <c r="L4" s="35"/>
      <c r="M4" s="35"/>
      <c r="N4" s="35"/>
      <c r="O4" s="35"/>
      <c r="P4" s="35"/>
      <c r="Q4" s="35"/>
      <c r="R4" s="35"/>
      <c r="S4" s="35"/>
      <c r="T4" s="35"/>
      <c r="U4" s="35"/>
    </row>
    <row r="5" spans="1:21" x14ac:dyDescent="0.3">
      <c r="B5" s="50"/>
      <c r="C5" s="50"/>
      <c r="D5" s="50"/>
      <c r="E5" s="50"/>
      <c r="F5" s="50"/>
      <c r="G5" s="50"/>
      <c r="H5" s="50"/>
      <c r="I5" s="50"/>
      <c r="J5" s="50"/>
      <c r="K5" s="50"/>
      <c r="L5" s="50"/>
      <c r="M5" s="50"/>
      <c r="N5" s="50"/>
      <c r="O5" s="50"/>
      <c r="P5" s="50"/>
      <c r="Q5" s="50"/>
      <c r="R5" s="50"/>
      <c r="S5" s="50"/>
      <c r="T5" s="50"/>
    </row>
    <row r="8" spans="1:21" x14ac:dyDescent="0.3">
      <c r="A8" s="11"/>
      <c r="B8" s="1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8"/>
  <sheetViews>
    <sheetView zoomScaleNormal="100" workbookViewId="0">
      <selection activeCell="C18" sqref="C18"/>
    </sheetView>
  </sheetViews>
  <sheetFormatPr defaultRowHeight="14.4" x14ac:dyDescent="0.3"/>
  <cols>
    <col min="1" max="1" width="30.44140625" customWidth="1"/>
  </cols>
  <sheetData>
    <row r="1" spans="1:20" s="24" customFormat="1" x14ac:dyDescent="0.3">
      <c r="A1" s="51" t="s">
        <v>11</v>
      </c>
      <c r="B1" s="39"/>
      <c r="C1" s="39"/>
      <c r="D1" s="39"/>
      <c r="E1" s="39"/>
      <c r="F1" s="39"/>
      <c r="G1" s="39"/>
      <c r="H1" s="39"/>
      <c r="I1" s="39"/>
      <c r="J1" s="39"/>
      <c r="K1" s="39"/>
      <c r="L1" s="39"/>
      <c r="M1" s="39"/>
      <c r="N1" s="39"/>
      <c r="O1" s="39"/>
      <c r="P1" s="39"/>
      <c r="Q1" s="39"/>
      <c r="R1" s="39"/>
      <c r="S1" s="39"/>
      <c r="T1" s="39"/>
    </row>
    <row r="2" spans="1:20" s="24" customFormat="1" x14ac:dyDescent="0.3">
      <c r="A2" s="52" t="s">
        <v>9</v>
      </c>
      <c r="B2" s="52">
        <v>2017</v>
      </c>
      <c r="C2" s="52">
        <v>2018</v>
      </c>
      <c r="D2" s="52">
        <v>2019</v>
      </c>
      <c r="E2" s="52">
        <v>2020</v>
      </c>
      <c r="F2" s="52">
        <v>2021</v>
      </c>
      <c r="G2" s="52">
        <v>2022</v>
      </c>
      <c r="H2" s="52">
        <v>2023</v>
      </c>
      <c r="I2" s="52">
        <v>2024</v>
      </c>
      <c r="J2" s="52">
        <v>2025</v>
      </c>
      <c r="K2" s="52">
        <v>2026</v>
      </c>
      <c r="L2" s="52">
        <v>2027</v>
      </c>
      <c r="M2" s="52">
        <v>2028</v>
      </c>
      <c r="N2" s="52">
        <v>2029</v>
      </c>
      <c r="O2" s="52">
        <v>2030</v>
      </c>
      <c r="P2" s="52">
        <v>2031</v>
      </c>
      <c r="Q2" s="52">
        <v>2032</v>
      </c>
      <c r="R2" s="52">
        <v>2033</v>
      </c>
      <c r="S2" s="52">
        <v>2034</v>
      </c>
      <c r="T2" s="52">
        <v>2035</v>
      </c>
    </row>
    <row r="3" spans="1:20" s="24" customFormat="1" x14ac:dyDescent="0.3">
      <c r="A3" s="25" t="s">
        <v>13</v>
      </c>
      <c r="B3" s="26">
        <v>39190.814114499997</v>
      </c>
      <c r="C3" s="89">
        <v>38229.554114500002</v>
      </c>
      <c r="D3" s="89">
        <v>37829.0041145</v>
      </c>
      <c r="E3" s="89">
        <v>36080.124114500002</v>
      </c>
      <c r="F3" s="89">
        <v>35197.324114500007</v>
      </c>
      <c r="G3" s="89">
        <v>35060.824114500007</v>
      </c>
      <c r="H3" s="89">
        <v>30177.699114500003</v>
      </c>
      <c r="I3" s="89">
        <v>29392.049114500001</v>
      </c>
      <c r="J3" s="89">
        <v>26527.349114500004</v>
      </c>
      <c r="K3" s="89">
        <v>24674.999114500002</v>
      </c>
      <c r="L3" s="89">
        <v>24560.441114500001</v>
      </c>
      <c r="M3" s="89">
        <v>22211.376114499995</v>
      </c>
      <c r="N3" s="89">
        <v>18381.202654500001</v>
      </c>
      <c r="O3" s="89">
        <v>15983.822267</v>
      </c>
      <c r="P3" s="89">
        <v>14865.975720999999</v>
      </c>
      <c r="Q3" s="89">
        <v>14079.200226999999</v>
      </c>
      <c r="R3" s="89">
        <v>13041.346116999999</v>
      </c>
      <c r="S3" s="89">
        <v>10683.222097</v>
      </c>
      <c r="T3" s="89">
        <v>9500.4140279999974</v>
      </c>
    </row>
    <row r="4" spans="1:20" x14ac:dyDescent="0.3">
      <c r="A4" s="25" t="s">
        <v>22</v>
      </c>
      <c r="B4" s="26">
        <v>0</v>
      </c>
      <c r="C4" s="26">
        <v>0</v>
      </c>
      <c r="D4" s="26">
        <v>0</v>
      </c>
      <c r="E4" s="26">
        <v>881</v>
      </c>
      <c r="F4" s="26">
        <v>881</v>
      </c>
      <c r="G4" s="26">
        <v>881</v>
      </c>
      <c r="H4" s="26">
        <v>1762</v>
      </c>
      <c r="I4" s="26">
        <v>3465</v>
      </c>
      <c r="J4" s="26">
        <v>3465</v>
      </c>
      <c r="K4" s="26">
        <v>5127</v>
      </c>
      <c r="L4" s="26">
        <v>5127</v>
      </c>
      <c r="M4" s="26">
        <v>5900</v>
      </c>
      <c r="N4" s="26">
        <v>6722</v>
      </c>
      <c r="O4" s="26">
        <v>6722</v>
      </c>
      <c r="P4" s="26">
        <v>7544</v>
      </c>
      <c r="Q4" s="26">
        <v>7544</v>
      </c>
      <c r="R4" s="26">
        <v>8366</v>
      </c>
      <c r="S4" s="26">
        <v>8366</v>
      </c>
      <c r="T4" s="26">
        <v>8366</v>
      </c>
    </row>
    <row r="5" spans="1:20" x14ac:dyDescent="0.3">
      <c r="A5" s="25" t="s">
        <v>12</v>
      </c>
      <c r="B5" s="26">
        <v>924.96293573794458</v>
      </c>
      <c r="C5" s="26">
        <v>2344.7131164220164</v>
      </c>
      <c r="D5" s="26">
        <v>2586.1553650464302</v>
      </c>
      <c r="E5" s="26">
        <v>2923.3683632612706</v>
      </c>
      <c r="F5" s="26">
        <v>2924.3183632612709</v>
      </c>
      <c r="G5" s="26">
        <v>2959.6193632609134</v>
      </c>
      <c r="H5" s="26">
        <v>2959.6193632609138</v>
      </c>
      <c r="I5" s="26">
        <v>2974.6023131558477</v>
      </c>
      <c r="J5" s="26">
        <v>2974.6023131558477</v>
      </c>
      <c r="K5" s="26">
        <v>2974.6023131558477</v>
      </c>
      <c r="L5" s="26">
        <v>2974.6023131558477</v>
      </c>
      <c r="M5" s="26">
        <v>2957.8523131558486</v>
      </c>
      <c r="N5" s="26">
        <v>2949.952313155849</v>
      </c>
      <c r="O5" s="26">
        <v>2945.8253131558504</v>
      </c>
      <c r="P5" s="26">
        <v>2945.1303131558507</v>
      </c>
      <c r="Q5" s="26">
        <v>2945.1303131558507</v>
      </c>
      <c r="R5" s="26">
        <v>2936.970313155849</v>
      </c>
      <c r="S5" s="26">
        <v>2936.970313155849</v>
      </c>
      <c r="T5" s="26">
        <v>2851.5703131588289</v>
      </c>
    </row>
    <row r="6" spans="1:20" x14ac:dyDescent="0.3">
      <c r="A6" s="25" t="s">
        <v>14</v>
      </c>
      <c r="B6" s="26">
        <v>50</v>
      </c>
      <c r="C6" s="89">
        <v>50</v>
      </c>
      <c r="D6" s="89">
        <v>200</v>
      </c>
      <c r="E6" s="89">
        <v>200</v>
      </c>
      <c r="F6" s="89">
        <v>200</v>
      </c>
      <c r="G6" s="89">
        <v>200</v>
      </c>
      <c r="H6" s="89">
        <v>200</v>
      </c>
      <c r="I6" s="89">
        <v>200</v>
      </c>
      <c r="J6" s="89">
        <v>200</v>
      </c>
      <c r="K6" s="89">
        <v>200</v>
      </c>
      <c r="L6" s="89">
        <v>200</v>
      </c>
      <c r="M6" s="89">
        <v>200</v>
      </c>
      <c r="N6" s="89">
        <v>200</v>
      </c>
      <c r="O6" s="89">
        <v>200</v>
      </c>
      <c r="P6" s="89">
        <v>200</v>
      </c>
      <c r="Q6" s="89">
        <v>200</v>
      </c>
      <c r="R6" s="89">
        <v>200</v>
      </c>
      <c r="S6" s="89">
        <v>200</v>
      </c>
      <c r="T6" s="89">
        <v>200</v>
      </c>
    </row>
    <row r="7" spans="1:20" x14ac:dyDescent="0.3">
      <c r="A7" s="27" t="s">
        <v>15</v>
      </c>
      <c r="B7" s="28">
        <v>172</v>
      </c>
      <c r="C7" s="90">
        <v>952.46</v>
      </c>
      <c r="D7" s="90">
        <v>1231.01</v>
      </c>
      <c r="E7" s="90">
        <v>1276.8899999999999</v>
      </c>
      <c r="F7" s="90">
        <v>1276.8899999999999</v>
      </c>
      <c r="G7" s="90">
        <v>1413.3899999999999</v>
      </c>
      <c r="H7" s="90">
        <v>3561.7150000000001</v>
      </c>
      <c r="I7" s="90">
        <v>4347.3649999999998</v>
      </c>
      <c r="J7" s="90">
        <v>4375.0649999999996</v>
      </c>
      <c r="K7" s="90">
        <v>5405.415</v>
      </c>
      <c r="L7" s="90">
        <v>5518.3729999999996</v>
      </c>
      <c r="M7" s="90">
        <v>7062.188000000001</v>
      </c>
      <c r="N7" s="90">
        <v>10900.058475000002</v>
      </c>
      <c r="O7" s="90">
        <v>12478.795597500004</v>
      </c>
      <c r="P7" s="90">
        <v>13597.319243500002</v>
      </c>
      <c r="Q7" s="90">
        <v>14384.084847500002</v>
      </c>
      <c r="R7" s="90">
        <v>15429.098957500002</v>
      </c>
      <c r="S7" s="90">
        <v>17788.212977499999</v>
      </c>
      <c r="T7" s="90">
        <v>19024.399646499998</v>
      </c>
    </row>
    <row r="8" spans="1:20" x14ac:dyDescent="0.3">
      <c r="A8" s="25" t="s">
        <v>6</v>
      </c>
      <c r="B8" s="26">
        <v>40337.777050237943</v>
      </c>
      <c r="C8" s="26">
        <v>41576.727230922021</v>
      </c>
      <c r="D8" s="26">
        <v>41846.169479546435</v>
      </c>
      <c r="E8" s="26">
        <v>41361.382477761275</v>
      </c>
      <c r="F8" s="26">
        <v>40479.532477761277</v>
      </c>
      <c r="G8" s="26">
        <v>40514.83347776092</v>
      </c>
      <c r="H8" s="26">
        <v>38661.03347776091</v>
      </c>
      <c r="I8" s="26">
        <v>40379.016427655843</v>
      </c>
      <c r="J8" s="26">
        <v>37542.016427655857</v>
      </c>
      <c r="K8" s="26">
        <v>38382.01642765585</v>
      </c>
      <c r="L8" s="26">
        <v>38380.416427655851</v>
      </c>
      <c r="M8" s="26">
        <v>38331.416427655844</v>
      </c>
      <c r="N8" s="26">
        <v>39153.213442655848</v>
      </c>
      <c r="O8" s="26">
        <v>38330.443177655849</v>
      </c>
      <c r="P8" s="26">
        <v>39152.42527765585</v>
      </c>
      <c r="Q8" s="26">
        <v>39152.415387655856</v>
      </c>
      <c r="R8" s="26">
        <v>39973.415387655856</v>
      </c>
      <c r="S8" s="26">
        <v>39974.405387655846</v>
      </c>
      <c r="T8" s="26">
        <v>39942.383987658832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6"/>
  <sheetViews>
    <sheetView zoomScaleNormal="100" workbookViewId="0">
      <selection activeCell="R18" sqref="R18"/>
    </sheetView>
  </sheetViews>
  <sheetFormatPr defaultRowHeight="14.4" x14ac:dyDescent="0.3"/>
  <cols>
    <col min="1" max="1" width="22.33203125" bestFit="1" customWidth="1"/>
    <col min="2" max="20" width="8.5546875" customWidth="1"/>
  </cols>
  <sheetData>
    <row r="1" spans="1:20" s="5" customFormat="1" x14ac:dyDescent="0.3">
      <c r="A1" s="53" t="s">
        <v>10</v>
      </c>
      <c r="B1" s="40"/>
      <c r="C1" s="40"/>
      <c r="D1" s="40"/>
      <c r="E1" s="40"/>
      <c r="F1" s="40"/>
      <c r="G1" s="40"/>
      <c r="H1" s="40"/>
      <c r="I1" s="40"/>
      <c r="J1" s="40"/>
      <c r="K1" s="40"/>
      <c r="L1" s="40"/>
      <c r="M1" s="40"/>
      <c r="N1" s="40"/>
      <c r="O1" s="40"/>
      <c r="P1" s="40"/>
      <c r="Q1" s="40"/>
      <c r="R1" s="40"/>
      <c r="S1" s="40"/>
      <c r="T1" s="40"/>
    </row>
    <row r="2" spans="1:20" s="5" customFormat="1" x14ac:dyDescent="0.3">
      <c r="A2" s="54" t="s">
        <v>8</v>
      </c>
      <c r="B2" s="54">
        <v>2017</v>
      </c>
      <c r="C2" s="54">
        <v>2018</v>
      </c>
      <c r="D2" s="54">
        <v>2019</v>
      </c>
      <c r="E2" s="54">
        <v>2020</v>
      </c>
      <c r="F2" s="54">
        <v>2021</v>
      </c>
      <c r="G2" s="54">
        <v>2022</v>
      </c>
      <c r="H2" s="54">
        <v>2023</v>
      </c>
      <c r="I2" s="54">
        <v>2024</v>
      </c>
      <c r="J2" s="54">
        <v>2025</v>
      </c>
      <c r="K2" s="54">
        <v>2026</v>
      </c>
      <c r="L2" s="54">
        <v>2027</v>
      </c>
      <c r="M2" s="54">
        <v>2028</v>
      </c>
      <c r="N2" s="54">
        <v>2029</v>
      </c>
      <c r="O2" s="54">
        <v>2030</v>
      </c>
      <c r="P2" s="54">
        <v>2031</v>
      </c>
      <c r="Q2" s="54">
        <v>2032</v>
      </c>
      <c r="R2" s="54">
        <v>2033</v>
      </c>
      <c r="S2" s="54">
        <v>2034</v>
      </c>
      <c r="T2" s="54">
        <v>2035</v>
      </c>
    </row>
    <row r="3" spans="1:20" s="24" customFormat="1" ht="15" x14ac:dyDescent="0.25">
      <c r="A3" s="19" t="s">
        <v>2</v>
      </c>
      <c r="B3" s="11">
        <v>12133</v>
      </c>
      <c r="C3" s="11">
        <v>12133</v>
      </c>
      <c r="D3" s="11">
        <v>12133</v>
      </c>
      <c r="E3" s="11">
        <v>11311</v>
      </c>
      <c r="F3" s="11">
        <v>10430</v>
      </c>
      <c r="G3" s="11">
        <v>10430</v>
      </c>
      <c r="H3" s="11">
        <v>8619</v>
      </c>
      <c r="I3" s="11">
        <v>10322</v>
      </c>
      <c r="J3" s="11">
        <v>7485</v>
      </c>
      <c r="K3" s="11">
        <v>8325</v>
      </c>
      <c r="L3" s="11">
        <v>8325</v>
      </c>
      <c r="M3" s="11">
        <v>8276</v>
      </c>
      <c r="N3" s="11">
        <v>9098</v>
      </c>
      <c r="O3" s="11">
        <v>8276</v>
      </c>
      <c r="P3" s="11">
        <v>9098</v>
      </c>
      <c r="Q3" s="11">
        <v>9098</v>
      </c>
      <c r="R3" s="11">
        <v>9920</v>
      </c>
      <c r="S3" s="11">
        <v>9920</v>
      </c>
      <c r="T3" s="11">
        <v>9920</v>
      </c>
    </row>
    <row r="4" spans="1:20" s="24" customFormat="1" ht="15" x14ac:dyDescent="0.25">
      <c r="A4" s="19" t="s">
        <v>1</v>
      </c>
      <c r="B4" s="11">
        <v>10221.005999999999</v>
      </c>
      <c r="C4" s="11">
        <v>10940.206</v>
      </c>
      <c r="D4" s="11">
        <v>10818.206000000002</v>
      </c>
      <c r="E4" s="11">
        <v>10899.482000000002</v>
      </c>
      <c r="F4" s="11">
        <v>10899.482000000002</v>
      </c>
      <c r="G4" s="11">
        <v>10899.482000000002</v>
      </c>
      <c r="H4" s="11">
        <v>10856.682000000001</v>
      </c>
      <c r="I4" s="11">
        <v>10856.682000000003</v>
      </c>
      <c r="J4" s="11">
        <v>10856.682000000001</v>
      </c>
      <c r="K4" s="11">
        <v>10856.682000000003</v>
      </c>
      <c r="L4" s="11">
        <v>10856.682000000003</v>
      </c>
      <c r="M4" s="11">
        <v>10856.682000000001</v>
      </c>
      <c r="N4" s="11">
        <v>10856.682000000001</v>
      </c>
      <c r="O4" s="11">
        <v>10856.682000000003</v>
      </c>
      <c r="P4" s="11">
        <v>10856.682000000001</v>
      </c>
      <c r="Q4" s="11">
        <v>10856.682000000001</v>
      </c>
      <c r="R4" s="11">
        <v>10856.682000000001</v>
      </c>
      <c r="S4" s="11">
        <v>10856.681999999999</v>
      </c>
      <c r="T4" s="11">
        <v>10856.682000000001</v>
      </c>
    </row>
    <row r="5" spans="1:20" s="24" customFormat="1" ht="15" x14ac:dyDescent="0.25">
      <c r="A5" s="19" t="s">
        <v>21</v>
      </c>
      <c r="B5" s="11">
        <v>8862.8760000000002</v>
      </c>
      <c r="C5" s="11">
        <v>8913.9699999992863</v>
      </c>
      <c r="D5" s="11">
        <v>8959.2449999992859</v>
      </c>
      <c r="E5" s="11">
        <v>8960.6069999992869</v>
      </c>
      <c r="F5" s="11">
        <v>8961.5569999992858</v>
      </c>
      <c r="G5" s="11">
        <v>8996.8579999989288</v>
      </c>
      <c r="H5" s="11">
        <v>8996.8579999989288</v>
      </c>
      <c r="I5" s="11">
        <v>9011.8409498938636</v>
      </c>
      <c r="J5" s="11">
        <v>9011.8409498938636</v>
      </c>
      <c r="K5" s="11">
        <v>9011.8409498938636</v>
      </c>
      <c r="L5" s="11">
        <v>9011.8409498938618</v>
      </c>
      <c r="M5" s="11">
        <v>9011.8409498938618</v>
      </c>
      <c r="N5" s="11">
        <v>9011.8409498938618</v>
      </c>
      <c r="O5" s="11">
        <v>9011.8409498938618</v>
      </c>
      <c r="P5" s="11">
        <v>9011.8409498938618</v>
      </c>
      <c r="Q5" s="11">
        <v>9011.8409498938618</v>
      </c>
      <c r="R5" s="11">
        <v>9011.8409498938618</v>
      </c>
      <c r="S5" s="11">
        <v>9011.8409498938618</v>
      </c>
      <c r="T5" s="11">
        <v>9011.8409498938599</v>
      </c>
    </row>
    <row r="6" spans="1:20" s="24" customFormat="1" ht="15" x14ac:dyDescent="0.25">
      <c r="A6" s="19" t="s">
        <v>0</v>
      </c>
      <c r="B6" s="11">
        <v>595.84529997318987</v>
      </c>
      <c r="C6" s="11">
        <v>596.6952999672294</v>
      </c>
      <c r="D6" s="11">
        <v>598.48029995471256</v>
      </c>
      <c r="E6" s="11">
        <v>598.48029995471256</v>
      </c>
      <c r="F6" s="11">
        <v>598.48029995471256</v>
      </c>
      <c r="G6" s="11">
        <v>598.48029995471256</v>
      </c>
      <c r="H6" s="11">
        <v>598.48029995471256</v>
      </c>
      <c r="I6" s="11">
        <v>598.48029995471234</v>
      </c>
      <c r="J6" s="11">
        <v>598.48029995471234</v>
      </c>
      <c r="K6" s="11">
        <v>598.48029995471245</v>
      </c>
      <c r="L6" s="11">
        <v>598.48029995471245</v>
      </c>
      <c r="M6" s="11">
        <v>598.48029995471245</v>
      </c>
      <c r="N6" s="11">
        <v>598.48029995471234</v>
      </c>
      <c r="O6" s="11">
        <v>598.48029995471234</v>
      </c>
      <c r="P6" s="11">
        <v>598.48029995471234</v>
      </c>
      <c r="Q6" s="11">
        <v>598.48029995471245</v>
      </c>
      <c r="R6" s="11">
        <v>598.48029995471245</v>
      </c>
      <c r="S6" s="11">
        <v>598.48029995471245</v>
      </c>
      <c r="T6" s="11">
        <v>566.48029995471245</v>
      </c>
    </row>
    <row r="7" spans="1:20" s="24" customFormat="1" ht="15" x14ac:dyDescent="0.25">
      <c r="A7" s="19" t="s">
        <v>3</v>
      </c>
      <c r="B7" s="11">
        <v>2484.8274502650529</v>
      </c>
      <c r="C7" s="11">
        <v>2635.8836309558001</v>
      </c>
      <c r="D7" s="11">
        <v>2978.1408796076325</v>
      </c>
      <c r="E7" s="11">
        <v>2978.1408796076325</v>
      </c>
      <c r="F7" s="11">
        <v>2978.1408796076325</v>
      </c>
      <c r="G7" s="11">
        <v>2978.1408796076325</v>
      </c>
      <c r="H7" s="11">
        <v>2978.1408796076325</v>
      </c>
      <c r="I7" s="11">
        <v>2978.1408796076325</v>
      </c>
      <c r="J7" s="11">
        <v>2978.1408796076325</v>
      </c>
      <c r="K7" s="11">
        <v>2978.1408796076325</v>
      </c>
      <c r="L7" s="11">
        <v>2978.1408796076325</v>
      </c>
      <c r="M7" s="11">
        <v>2978.1408796076325</v>
      </c>
      <c r="N7" s="11">
        <v>2977.9378946076322</v>
      </c>
      <c r="O7" s="11">
        <v>2977.1694296076321</v>
      </c>
      <c r="P7" s="11">
        <v>2977.1515296076327</v>
      </c>
      <c r="Q7" s="11">
        <v>2977.141639607632</v>
      </c>
      <c r="R7" s="11">
        <v>2976.1416396076329</v>
      </c>
      <c r="S7" s="11">
        <v>2977.1316396076327</v>
      </c>
      <c r="T7" s="11">
        <v>2977.110239610613</v>
      </c>
    </row>
    <row r="8" spans="1:20" s="29" customFormat="1" ht="15" x14ac:dyDescent="0.25">
      <c r="A8" s="12" t="s">
        <v>5</v>
      </c>
      <c r="B8" s="12">
        <v>5159.4722999997011</v>
      </c>
      <c r="C8" s="12">
        <v>5459.4722999997011</v>
      </c>
      <c r="D8" s="12">
        <v>5461.5972999848</v>
      </c>
      <c r="E8" s="12">
        <v>5716.1722981996409</v>
      </c>
      <c r="F8" s="12">
        <v>5714.3722981996407</v>
      </c>
      <c r="G8" s="12">
        <v>5714.3722981996407</v>
      </c>
      <c r="H8" s="12">
        <v>5714.3722981996407</v>
      </c>
      <c r="I8" s="12">
        <v>5714.3722981996407</v>
      </c>
      <c r="J8" s="12">
        <v>5714.3722981996407</v>
      </c>
      <c r="K8" s="12">
        <v>5714.3722981996416</v>
      </c>
      <c r="L8" s="12">
        <v>5712.7722981996412</v>
      </c>
      <c r="M8" s="12">
        <v>5712.7722981996421</v>
      </c>
      <c r="N8" s="12">
        <v>5712.7722981996421</v>
      </c>
      <c r="O8" s="12">
        <v>5712.7704981996421</v>
      </c>
      <c r="P8" s="12">
        <v>5712.7704981996421</v>
      </c>
      <c r="Q8" s="12">
        <v>5712.7704981996412</v>
      </c>
      <c r="R8" s="12">
        <v>5712.7704981996412</v>
      </c>
      <c r="S8" s="12">
        <v>5712.7704981996412</v>
      </c>
      <c r="T8" s="12">
        <v>5712.7704981996412</v>
      </c>
    </row>
    <row r="9" spans="1:20" s="29" customFormat="1" ht="15" x14ac:dyDescent="0.25">
      <c r="A9" s="12" t="s">
        <v>20</v>
      </c>
      <c r="B9" s="12">
        <v>847.11000000000013</v>
      </c>
      <c r="C9" s="12">
        <v>847.11</v>
      </c>
      <c r="D9" s="12">
        <v>847.1099999999999</v>
      </c>
      <c r="E9" s="12">
        <v>847.1099999999999</v>
      </c>
      <c r="F9" s="12">
        <v>847.1099999999999</v>
      </c>
      <c r="G9" s="12">
        <v>847.1099999999999</v>
      </c>
      <c r="H9" s="12">
        <v>847.1099999999999</v>
      </c>
      <c r="I9" s="12">
        <v>847.1099999999999</v>
      </c>
      <c r="J9" s="12">
        <v>847.1099999999999</v>
      </c>
      <c r="K9" s="12">
        <v>847.1099999999999</v>
      </c>
      <c r="L9" s="12">
        <v>847.1099999999999</v>
      </c>
      <c r="M9" s="12">
        <v>847.1099999999999</v>
      </c>
      <c r="N9" s="12">
        <v>847.1099999999999</v>
      </c>
      <c r="O9" s="12">
        <v>847.1099999999999</v>
      </c>
      <c r="P9" s="12">
        <v>847.1099999999999</v>
      </c>
      <c r="Q9" s="12">
        <v>847.1099999999999</v>
      </c>
      <c r="R9" s="12">
        <v>847.1099999999999</v>
      </c>
      <c r="S9" s="12">
        <v>847.1099999999999</v>
      </c>
      <c r="T9" s="12">
        <v>847.1099999999999</v>
      </c>
    </row>
    <row r="10" spans="1:20" s="24" customFormat="1" ht="15" x14ac:dyDescent="0.25">
      <c r="A10" s="30" t="s">
        <v>4</v>
      </c>
      <c r="B10" s="30">
        <v>33.64</v>
      </c>
      <c r="C10" s="30">
        <v>50.39</v>
      </c>
      <c r="D10" s="30">
        <v>50.39</v>
      </c>
      <c r="E10" s="30">
        <v>50.39</v>
      </c>
      <c r="F10" s="30">
        <v>50.39</v>
      </c>
      <c r="G10" s="30">
        <v>50.39</v>
      </c>
      <c r="H10" s="30">
        <v>50.39</v>
      </c>
      <c r="I10" s="30">
        <v>50.39</v>
      </c>
      <c r="J10" s="30">
        <v>50.39</v>
      </c>
      <c r="K10" s="30">
        <v>50.39</v>
      </c>
      <c r="L10" s="30">
        <v>50.39</v>
      </c>
      <c r="M10" s="30">
        <v>50.39</v>
      </c>
      <c r="N10" s="30">
        <v>50.39</v>
      </c>
      <c r="O10" s="30">
        <v>50.39</v>
      </c>
      <c r="P10" s="30">
        <v>50.39</v>
      </c>
      <c r="Q10" s="30">
        <v>50.39</v>
      </c>
      <c r="R10" s="30">
        <v>50.39</v>
      </c>
      <c r="S10" s="30">
        <v>50.39</v>
      </c>
      <c r="T10" s="30">
        <v>50.39</v>
      </c>
    </row>
    <row r="11" spans="1:20" s="24" customFormat="1" ht="15" x14ac:dyDescent="0.25">
      <c r="A11" s="11" t="s">
        <v>6</v>
      </c>
      <c r="B11" s="11">
        <f>SUM(B3:B10)</f>
        <v>40337.777050237943</v>
      </c>
      <c r="C11" s="11">
        <f t="shared" ref="C11:T11" si="0">SUM(C3:C10)</f>
        <v>41576.727230922021</v>
      </c>
      <c r="D11" s="11">
        <f t="shared" si="0"/>
        <v>41846.169479546435</v>
      </c>
      <c r="E11" s="11">
        <f t="shared" si="0"/>
        <v>41361.382477761283</v>
      </c>
      <c r="F11" s="11">
        <f t="shared" si="0"/>
        <v>40479.532477761277</v>
      </c>
      <c r="G11" s="11">
        <f t="shared" si="0"/>
        <v>40514.83347776092</v>
      </c>
      <c r="H11" s="11">
        <f t="shared" si="0"/>
        <v>38661.033477760917</v>
      </c>
      <c r="I11" s="11">
        <f t="shared" si="0"/>
        <v>40379.01642765585</v>
      </c>
      <c r="J11" s="11">
        <f t="shared" si="0"/>
        <v>37542.01642765585</v>
      </c>
      <c r="K11" s="11">
        <f t="shared" si="0"/>
        <v>38382.01642765585</v>
      </c>
      <c r="L11" s="11">
        <f t="shared" si="0"/>
        <v>38380.416427655851</v>
      </c>
      <c r="M11" s="11">
        <f t="shared" si="0"/>
        <v>38331.416427655851</v>
      </c>
      <c r="N11" s="11">
        <f t="shared" si="0"/>
        <v>39153.213442655855</v>
      </c>
      <c r="O11" s="11">
        <f t="shared" si="0"/>
        <v>38330.443177655849</v>
      </c>
      <c r="P11" s="11">
        <f t="shared" si="0"/>
        <v>39152.42527765585</v>
      </c>
      <c r="Q11" s="11">
        <f t="shared" si="0"/>
        <v>39152.415387655848</v>
      </c>
      <c r="R11" s="11">
        <f t="shared" si="0"/>
        <v>39973.415387655856</v>
      </c>
      <c r="S11" s="11">
        <f t="shared" si="0"/>
        <v>39974.405387655854</v>
      </c>
      <c r="T11" s="11">
        <f t="shared" si="0"/>
        <v>39942.383987658832</v>
      </c>
    </row>
    <row r="12" spans="1:20" s="24" customFormat="1" ht="15" x14ac:dyDescent="0.25">
      <c r="A12" s="11"/>
      <c r="B12" s="11"/>
      <c r="C12" s="11"/>
      <c r="D12" s="11"/>
      <c r="E12" s="11"/>
      <c r="F12" s="11"/>
      <c r="G12" s="11"/>
      <c r="H12" s="11"/>
      <c r="I12" s="11"/>
      <c r="J12" s="11"/>
      <c r="K12" s="11"/>
      <c r="L12" s="11"/>
      <c r="M12" s="11"/>
      <c r="N12" s="11"/>
      <c r="O12" s="11"/>
      <c r="P12" s="11"/>
      <c r="Q12" s="11"/>
      <c r="R12" s="11"/>
      <c r="S12" s="11"/>
      <c r="T12" s="11"/>
    </row>
    <row r="13" spans="1:20" s="24" customFormat="1" x14ac:dyDescent="0.3">
      <c r="A13" s="88" t="s">
        <v>7</v>
      </c>
    </row>
    <row r="14" spans="1:20" s="24" customFormat="1" ht="15" x14ac:dyDescent="0.25">
      <c r="A14" s="91" t="s">
        <v>65</v>
      </c>
    </row>
    <row r="15" spans="1:20" s="24" customFormat="1" x14ac:dyDescent="0.3">
      <c r="A15" s="31"/>
    </row>
    <row r="16" spans="1:20" s="24" customFormat="1" x14ac:dyDescent="0.3">
      <c r="A16" s="31"/>
    </row>
  </sheetData>
  <pageMargins left="0.7" right="0.7" top="0.75" bottom="0.75" header="0.3" footer="0.3"/>
  <pageSetup orientation="portrait" r:id="rId1"/>
  <ignoredErrors>
    <ignoredError sqref="B11:T1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1"/>
  <sheetViews>
    <sheetView workbookViewId="0">
      <selection activeCell="K12" sqref="K12"/>
    </sheetView>
  </sheetViews>
  <sheetFormatPr defaultRowHeight="14.4" x14ac:dyDescent="0.3"/>
  <cols>
    <col min="1" max="1" width="18" customWidth="1"/>
    <col min="2" max="2" width="7.6640625" customWidth="1"/>
    <col min="3" max="20" width="7.88671875" customWidth="1"/>
  </cols>
  <sheetData>
    <row r="1" spans="1:20" s="24" customFormat="1" x14ac:dyDescent="0.25">
      <c r="A1" s="55" t="s">
        <v>38</v>
      </c>
      <c r="B1" s="42"/>
      <c r="C1" s="42"/>
      <c r="D1" s="42"/>
      <c r="E1" s="42"/>
      <c r="F1" s="42"/>
      <c r="G1" s="42"/>
      <c r="H1" s="42"/>
      <c r="I1" s="42"/>
      <c r="J1" s="42"/>
      <c r="K1" s="42"/>
      <c r="L1" s="42"/>
      <c r="M1" s="42"/>
      <c r="N1" s="42"/>
      <c r="O1" s="42"/>
      <c r="P1" s="42"/>
      <c r="Q1" s="42"/>
      <c r="R1" s="42"/>
      <c r="S1" s="42"/>
      <c r="T1" s="42"/>
    </row>
    <row r="2" spans="1:20" s="24" customFormat="1" x14ac:dyDescent="0.25">
      <c r="A2" s="52" t="s">
        <v>8</v>
      </c>
      <c r="B2" s="54">
        <v>2017</v>
      </c>
      <c r="C2" s="54">
        <v>2018</v>
      </c>
      <c r="D2" s="54">
        <v>2019</v>
      </c>
      <c r="E2" s="54">
        <v>2020</v>
      </c>
      <c r="F2" s="54">
        <v>2021</v>
      </c>
      <c r="G2" s="54">
        <v>2022</v>
      </c>
      <c r="H2" s="54">
        <v>2023</v>
      </c>
      <c r="I2" s="54">
        <v>2024</v>
      </c>
      <c r="J2" s="54">
        <v>2025</v>
      </c>
      <c r="K2" s="54">
        <v>2026</v>
      </c>
      <c r="L2" s="54">
        <v>2027</v>
      </c>
      <c r="M2" s="54">
        <v>2028</v>
      </c>
      <c r="N2" s="54">
        <v>2029</v>
      </c>
      <c r="O2" s="54">
        <v>2030</v>
      </c>
      <c r="P2" s="54">
        <v>2031</v>
      </c>
      <c r="Q2" s="54">
        <v>2032</v>
      </c>
      <c r="R2" s="54">
        <v>2033</v>
      </c>
      <c r="S2" s="54">
        <v>2034</v>
      </c>
      <c r="T2" s="54">
        <v>2035</v>
      </c>
    </row>
    <row r="3" spans="1:20" s="24" customFormat="1" x14ac:dyDescent="0.25">
      <c r="A3" s="32" t="s">
        <v>2</v>
      </c>
      <c r="B3" s="11">
        <v>12133</v>
      </c>
      <c r="C3" s="11">
        <v>12133</v>
      </c>
      <c r="D3" s="11">
        <v>12133</v>
      </c>
      <c r="E3" s="11">
        <v>10430</v>
      </c>
      <c r="F3" s="11">
        <v>9549</v>
      </c>
      <c r="G3" s="11">
        <v>9549</v>
      </c>
      <c r="H3" s="11">
        <v>6857</v>
      </c>
      <c r="I3" s="11">
        <v>6857</v>
      </c>
      <c r="J3" s="11">
        <v>4020</v>
      </c>
      <c r="K3" s="11">
        <v>3198</v>
      </c>
      <c r="L3" s="11">
        <v>3198</v>
      </c>
      <c r="M3" s="11">
        <v>2376</v>
      </c>
      <c r="N3" s="11">
        <v>2376</v>
      </c>
      <c r="O3" s="11">
        <v>1554</v>
      </c>
      <c r="P3" s="11">
        <v>1554</v>
      </c>
      <c r="Q3" s="11">
        <v>1554</v>
      </c>
      <c r="R3" s="11">
        <v>1554</v>
      </c>
      <c r="S3" s="11">
        <v>1554</v>
      </c>
      <c r="T3" s="11">
        <v>1554</v>
      </c>
    </row>
    <row r="4" spans="1:20" s="24" customFormat="1" x14ac:dyDescent="0.25">
      <c r="A4" s="32" t="s">
        <v>1</v>
      </c>
      <c r="B4" s="11">
        <v>9763.4969999999994</v>
      </c>
      <c r="C4" s="11">
        <v>9582.6970000000001</v>
      </c>
      <c r="D4" s="11">
        <v>9404.2970000000023</v>
      </c>
      <c r="E4" s="11">
        <v>9404.2970000000023</v>
      </c>
      <c r="F4" s="11">
        <v>9404.2970000000023</v>
      </c>
      <c r="G4" s="11">
        <v>9273.2970000000023</v>
      </c>
      <c r="H4" s="11">
        <v>7130.1720000000014</v>
      </c>
      <c r="I4" s="11">
        <v>6549.5220000000018</v>
      </c>
      <c r="J4" s="11">
        <v>6537.822000000001</v>
      </c>
      <c r="K4" s="11">
        <v>5904.1720000000014</v>
      </c>
      <c r="L4" s="11">
        <v>5904.1720000000014</v>
      </c>
      <c r="M4" s="11">
        <v>4720.366</v>
      </c>
      <c r="N4" s="11">
        <v>2298.2659999999996</v>
      </c>
      <c r="O4" s="11">
        <v>1239.5660000000003</v>
      </c>
      <c r="P4" s="11">
        <v>920.56600000000003</v>
      </c>
      <c r="Q4" s="11">
        <v>482.56600000000003</v>
      </c>
      <c r="R4" s="11">
        <v>479.96600000000001</v>
      </c>
      <c r="S4" s="11">
        <v>396.916</v>
      </c>
      <c r="T4" s="11">
        <v>163.1</v>
      </c>
    </row>
    <row r="5" spans="1:20" s="24" customFormat="1" x14ac:dyDescent="0.25">
      <c r="A5" s="32" t="s">
        <v>21</v>
      </c>
      <c r="B5" s="11">
        <v>8785.746000000001</v>
      </c>
      <c r="C5" s="11">
        <v>8783.246000000001</v>
      </c>
      <c r="D5" s="11">
        <v>8783.246000000001</v>
      </c>
      <c r="E5" s="11">
        <v>8775.3660000000018</v>
      </c>
      <c r="F5" s="11">
        <v>8775.3660000000018</v>
      </c>
      <c r="G5" s="11">
        <v>8774.8660000000018</v>
      </c>
      <c r="H5" s="11">
        <v>8774.8660000000018</v>
      </c>
      <c r="I5" s="11">
        <v>8774.8660000000018</v>
      </c>
      <c r="J5" s="11">
        <v>8761.3660000000018</v>
      </c>
      <c r="K5" s="11">
        <v>8761.3660000000018</v>
      </c>
      <c r="L5" s="11">
        <v>8755.2170000000006</v>
      </c>
      <c r="M5" s="11">
        <v>8726.2669999999998</v>
      </c>
      <c r="N5" s="11">
        <v>7744.7669999999989</v>
      </c>
      <c r="O5" s="11">
        <v>7652.2889999999998</v>
      </c>
      <c r="P5" s="11">
        <v>7644.6709999999994</v>
      </c>
      <c r="Q5" s="11">
        <v>7621.7359999999999</v>
      </c>
      <c r="R5" s="11">
        <v>7612.9980000000005</v>
      </c>
      <c r="S5" s="11">
        <v>7611.348</v>
      </c>
      <c r="T5" s="11">
        <v>7605.8999999999987</v>
      </c>
    </row>
    <row r="6" spans="1:20" s="24" customFormat="1" x14ac:dyDescent="0.25">
      <c r="A6" s="32" t="s">
        <v>0</v>
      </c>
      <c r="B6" s="11">
        <v>560.02200000000005</v>
      </c>
      <c r="C6" s="11">
        <v>560.02200000000005</v>
      </c>
      <c r="D6" s="11">
        <v>407.02200000000011</v>
      </c>
      <c r="E6" s="11">
        <v>369.02200000000011</v>
      </c>
      <c r="F6" s="11">
        <v>369.02200000000011</v>
      </c>
      <c r="G6" s="11">
        <v>364.02200000000011</v>
      </c>
      <c r="H6" s="11">
        <v>316.02200000000011</v>
      </c>
      <c r="I6" s="11">
        <v>111.02199999999999</v>
      </c>
      <c r="J6" s="11">
        <v>108.52199999999999</v>
      </c>
      <c r="K6" s="11">
        <v>106.922</v>
      </c>
      <c r="L6" s="11">
        <v>82.623000000000005</v>
      </c>
      <c r="M6" s="11">
        <v>78.744</v>
      </c>
      <c r="N6" s="11">
        <v>78.643999999999991</v>
      </c>
      <c r="O6" s="11">
        <v>58.972000000000016</v>
      </c>
      <c r="P6" s="11">
        <v>43.608000000000004</v>
      </c>
      <c r="Q6" s="11">
        <v>34.718000000000004</v>
      </c>
      <c r="R6" s="11">
        <v>26.427</v>
      </c>
      <c r="S6" s="11">
        <v>4.13</v>
      </c>
      <c r="T6" s="11">
        <v>3.13</v>
      </c>
    </row>
    <row r="7" spans="1:20" s="24" customFormat="1" x14ac:dyDescent="0.25">
      <c r="A7" s="32" t="s">
        <v>3</v>
      </c>
      <c r="B7" s="11">
        <v>2280.0193145000003</v>
      </c>
      <c r="C7" s="11">
        <v>2280.0193145000003</v>
      </c>
      <c r="D7" s="11">
        <v>2280.0193145000003</v>
      </c>
      <c r="E7" s="11">
        <v>2280.0193145000003</v>
      </c>
      <c r="F7" s="11">
        <v>2280.0193145000003</v>
      </c>
      <c r="G7" s="11">
        <v>2280.0193145000003</v>
      </c>
      <c r="H7" s="11">
        <v>2280.0193145000003</v>
      </c>
      <c r="I7" s="11">
        <v>2280.0193145000003</v>
      </c>
      <c r="J7" s="11">
        <v>2280.0193145000003</v>
      </c>
      <c r="K7" s="11">
        <v>2280.0193145000003</v>
      </c>
      <c r="L7" s="11">
        <v>2280.0193145000003</v>
      </c>
      <c r="M7" s="11">
        <v>2269.8543145000003</v>
      </c>
      <c r="N7" s="11">
        <v>2250.5808545</v>
      </c>
      <c r="O7" s="11">
        <v>2085.3652670000001</v>
      </c>
      <c r="P7" s="11">
        <v>1851.6107210000007</v>
      </c>
      <c r="Q7" s="11">
        <v>1618.4602269999998</v>
      </c>
      <c r="R7" s="11">
        <v>1058.7351169999999</v>
      </c>
      <c r="S7" s="11">
        <v>392.9880970000001</v>
      </c>
      <c r="T7" s="11">
        <v>140.64402799999999</v>
      </c>
    </row>
    <row r="8" spans="1:20" s="24" customFormat="1" x14ac:dyDescent="0.25">
      <c r="A8" s="32" t="s">
        <v>5</v>
      </c>
      <c r="B8" s="11">
        <v>4787.7797999999993</v>
      </c>
      <c r="C8" s="11">
        <v>4787.7797999999993</v>
      </c>
      <c r="D8" s="11">
        <v>4787.7797999999993</v>
      </c>
      <c r="E8" s="11">
        <v>4787.7797999999993</v>
      </c>
      <c r="F8" s="11">
        <v>4785.9797999999992</v>
      </c>
      <c r="G8" s="11">
        <v>4785.9797999999992</v>
      </c>
      <c r="H8" s="11">
        <v>4785.9797999999992</v>
      </c>
      <c r="I8" s="11">
        <v>4785.9797999999992</v>
      </c>
      <c r="J8" s="11">
        <v>4785.9797999999992</v>
      </c>
      <c r="K8" s="11">
        <v>4390.8797999999997</v>
      </c>
      <c r="L8" s="11">
        <v>4306.7697999999991</v>
      </c>
      <c r="M8" s="11">
        <v>4006.5048000000002</v>
      </c>
      <c r="N8" s="11">
        <v>3599.3048000000003</v>
      </c>
      <c r="O8" s="11">
        <v>3359.9900000000002</v>
      </c>
      <c r="P8" s="11">
        <v>2817.88</v>
      </c>
      <c r="Q8" s="11">
        <v>2734.08</v>
      </c>
      <c r="R8" s="11">
        <v>2275.58</v>
      </c>
      <c r="S8" s="11">
        <v>690.2</v>
      </c>
      <c r="T8" s="11">
        <v>0</v>
      </c>
    </row>
    <row r="9" spans="1:20" s="24" customFormat="1" x14ac:dyDescent="0.25">
      <c r="A9" s="32" t="s">
        <v>20</v>
      </c>
      <c r="B9" s="11">
        <v>847.11000000000013</v>
      </c>
      <c r="C9" s="92">
        <v>69.150000000000034</v>
      </c>
      <c r="D9" s="92">
        <v>0</v>
      </c>
      <c r="E9" s="92">
        <v>0</v>
      </c>
      <c r="F9" s="92">
        <v>0</v>
      </c>
      <c r="G9" s="92">
        <v>0</v>
      </c>
      <c r="H9" s="92">
        <v>0</v>
      </c>
      <c r="I9" s="92">
        <v>0</v>
      </c>
      <c r="J9" s="92">
        <v>0</v>
      </c>
      <c r="K9" s="92">
        <v>0</v>
      </c>
      <c r="L9" s="92">
        <v>0</v>
      </c>
      <c r="M9" s="92">
        <v>0</v>
      </c>
      <c r="N9" s="92">
        <v>0</v>
      </c>
      <c r="O9" s="92">
        <v>0</v>
      </c>
      <c r="P9" s="92">
        <v>0</v>
      </c>
      <c r="Q9" s="92">
        <v>0</v>
      </c>
      <c r="R9" s="92">
        <v>0</v>
      </c>
      <c r="S9" s="92">
        <v>0</v>
      </c>
      <c r="T9" s="92">
        <v>0</v>
      </c>
    </row>
    <row r="10" spans="1:20" s="24" customFormat="1" x14ac:dyDescent="0.25">
      <c r="A10" s="33" t="s">
        <v>4</v>
      </c>
      <c r="B10" s="30">
        <v>33.64</v>
      </c>
      <c r="C10" s="30">
        <v>33.64</v>
      </c>
      <c r="D10" s="30">
        <v>33.64</v>
      </c>
      <c r="E10" s="30">
        <v>33.64</v>
      </c>
      <c r="F10" s="30">
        <v>33.64</v>
      </c>
      <c r="G10" s="30">
        <v>33.64</v>
      </c>
      <c r="H10" s="30">
        <v>33.64</v>
      </c>
      <c r="I10" s="30">
        <v>33.64</v>
      </c>
      <c r="J10" s="30">
        <v>33.64</v>
      </c>
      <c r="K10" s="30">
        <v>33.64</v>
      </c>
      <c r="L10" s="30">
        <v>33.64</v>
      </c>
      <c r="M10" s="30">
        <v>33.64</v>
      </c>
      <c r="N10" s="30">
        <v>33.64</v>
      </c>
      <c r="O10" s="30">
        <v>33.64</v>
      </c>
      <c r="P10" s="30">
        <v>33.64</v>
      </c>
      <c r="Q10" s="30">
        <v>33.64</v>
      </c>
      <c r="R10" s="30">
        <v>33.64</v>
      </c>
      <c r="S10" s="30">
        <v>33.64</v>
      </c>
      <c r="T10" s="30">
        <v>33.64</v>
      </c>
    </row>
    <row r="11" spans="1:20" s="24" customFormat="1" x14ac:dyDescent="0.25">
      <c r="A11" s="34" t="s">
        <v>6</v>
      </c>
      <c r="B11" s="11">
        <f>SUM(B3:B10)</f>
        <v>39190.814114499997</v>
      </c>
      <c r="C11" s="11">
        <f t="shared" ref="C11:T11" si="0">SUM(C3:C10)</f>
        <v>38229.554114499995</v>
      </c>
      <c r="D11" s="11">
        <f t="shared" si="0"/>
        <v>37829.0041145</v>
      </c>
      <c r="E11" s="11">
        <f t="shared" si="0"/>
        <v>36080.124114500002</v>
      </c>
      <c r="F11" s="11">
        <f t="shared" si="0"/>
        <v>35197.324114500007</v>
      </c>
      <c r="G11" s="11">
        <f t="shared" si="0"/>
        <v>35060.824114500007</v>
      </c>
      <c r="H11" s="11">
        <f t="shared" si="0"/>
        <v>30177.699114500007</v>
      </c>
      <c r="I11" s="11">
        <f t="shared" si="0"/>
        <v>29392.049114500005</v>
      </c>
      <c r="J11" s="11">
        <f t="shared" si="0"/>
        <v>26527.349114500001</v>
      </c>
      <c r="K11" s="11">
        <f t="shared" si="0"/>
        <v>24674.999114500002</v>
      </c>
      <c r="L11" s="11">
        <f t="shared" si="0"/>
        <v>24560.441114500001</v>
      </c>
      <c r="M11" s="11">
        <f t="shared" si="0"/>
        <v>22211.376114499999</v>
      </c>
      <c r="N11" s="11">
        <f t="shared" si="0"/>
        <v>18381.202654500001</v>
      </c>
      <c r="O11" s="11">
        <f t="shared" si="0"/>
        <v>15983.822266999998</v>
      </c>
      <c r="P11" s="11">
        <f t="shared" si="0"/>
        <v>14865.975720999999</v>
      </c>
      <c r="Q11" s="11">
        <f t="shared" si="0"/>
        <v>14079.200226999999</v>
      </c>
      <c r="R11" s="11">
        <f t="shared" si="0"/>
        <v>13041.346116999999</v>
      </c>
      <c r="S11" s="11">
        <f t="shared" si="0"/>
        <v>10683.222096999998</v>
      </c>
      <c r="T11" s="11">
        <f t="shared" si="0"/>
        <v>9500.4140279999974</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workbookViewId="0"/>
  </sheetViews>
  <sheetFormatPr defaultRowHeight="14.4" x14ac:dyDescent="0.3"/>
  <cols>
    <col min="1" max="1" width="18.33203125" customWidth="1"/>
    <col min="2" max="20" width="7.88671875" customWidth="1"/>
  </cols>
  <sheetData>
    <row r="1" spans="1:20" s="24" customFormat="1" x14ac:dyDescent="0.3">
      <c r="A1" s="55" t="s">
        <v>39</v>
      </c>
      <c r="B1" s="42"/>
      <c r="C1" s="42"/>
      <c r="D1" s="42"/>
      <c r="E1" s="42"/>
      <c r="F1" s="42"/>
      <c r="G1" s="42"/>
      <c r="H1" s="42"/>
      <c r="I1" s="42"/>
      <c r="J1" s="42"/>
      <c r="K1" s="42"/>
      <c r="L1" s="42"/>
      <c r="M1" s="42"/>
      <c r="N1" s="42"/>
      <c r="O1" s="42"/>
      <c r="P1" s="42"/>
      <c r="Q1" s="42"/>
      <c r="R1" s="42"/>
      <c r="S1" s="42"/>
      <c r="T1" s="42"/>
    </row>
    <row r="2" spans="1:20" s="24" customFormat="1" x14ac:dyDescent="0.3">
      <c r="A2" s="52" t="s">
        <v>8</v>
      </c>
      <c r="B2" s="54">
        <v>2017</v>
      </c>
      <c r="C2" s="54">
        <v>2018</v>
      </c>
      <c r="D2" s="54">
        <v>2019</v>
      </c>
      <c r="E2" s="54">
        <v>2020</v>
      </c>
      <c r="F2" s="54">
        <v>2021</v>
      </c>
      <c r="G2" s="54">
        <v>2022</v>
      </c>
      <c r="H2" s="54">
        <v>2023</v>
      </c>
      <c r="I2" s="54">
        <v>2024</v>
      </c>
      <c r="J2" s="54">
        <v>2025</v>
      </c>
      <c r="K2" s="54">
        <v>2026</v>
      </c>
      <c r="L2" s="54">
        <v>2027</v>
      </c>
      <c r="M2" s="54">
        <v>2028</v>
      </c>
      <c r="N2" s="54">
        <v>2029</v>
      </c>
      <c r="O2" s="54">
        <v>2030</v>
      </c>
      <c r="P2" s="54">
        <v>2031</v>
      </c>
      <c r="Q2" s="54">
        <v>2032</v>
      </c>
      <c r="R2" s="54">
        <v>2033</v>
      </c>
      <c r="S2" s="54">
        <v>2034</v>
      </c>
      <c r="T2" s="54">
        <v>2035</v>
      </c>
    </row>
    <row r="3" spans="1:20" s="24" customFormat="1" x14ac:dyDescent="0.3">
      <c r="A3" s="32" t="s">
        <v>2</v>
      </c>
      <c r="B3" s="11">
        <v>0</v>
      </c>
      <c r="C3" s="11">
        <v>0</v>
      </c>
      <c r="D3" s="11">
        <v>0</v>
      </c>
      <c r="E3" s="68">
        <v>881</v>
      </c>
      <c r="F3" s="68">
        <v>881</v>
      </c>
      <c r="G3" s="68">
        <v>881</v>
      </c>
      <c r="H3" s="68">
        <v>1762</v>
      </c>
      <c r="I3" s="68">
        <v>3465</v>
      </c>
      <c r="J3" s="68">
        <v>3465</v>
      </c>
      <c r="K3" s="68">
        <v>5127</v>
      </c>
      <c r="L3" s="68">
        <v>5127</v>
      </c>
      <c r="M3" s="68">
        <v>5900</v>
      </c>
      <c r="N3" s="68">
        <v>6722</v>
      </c>
      <c r="O3" s="68">
        <v>6722</v>
      </c>
      <c r="P3" s="68">
        <v>7544</v>
      </c>
      <c r="Q3" s="68">
        <v>7544</v>
      </c>
      <c r="R3" s="68">
        <v>8366</v>
      </c>
      <c r="S3" s="68">
        <v>8366</v>
      </c>
      <c r="T3" s="68">
        <v>8366</v>
      </c>
    </row>
    <row r="4" spans="1:20" s="24" customFormat="1" x14ac:dyDescent="0.3">
      <c r="A4" s="32" t="s">
        <v>1</v>
      </c>
      <c r="B4" s="11">
        <v>317.50900000000001</v>
      </c>
      <c r="C4" s="11">
        <v>1217.509</v>
      </c>
      <c r="D4" s="11">
        <v>1217.509</v>
      </c>
      <c r="E4" s="11">
        <v>1298.7849999999999</v>
      </c>
      <c r="F4" s="11">
        <v>1298.7849999999999</v>
      </c>
      <c r="G4" s="11">
        <v>1298.7849999999999</v>
      </c>
      <c r="H4" s="11">
        <v>1298.7849999999999</v>
      </c>
      <c r="I4" s="11">
        <v>1298.7849999999999</v>
      </c>
      <c r="J4" s="11">
        <v>1298.7849999999999</v>
      </c>
      <c r="K4" s="11">
        <v>1298.7849999999999</v>
      </c>
      <c r="L4" s="11">
        <v>1298.7849999999999</v>
      </c>
      <c r="M4" s="11">
        <v>1298.7849999999999</v>
      </c>
      <c r="N4" s="11">
        <v>1298.7849999999999</v>
      </c>
      <c r="O4" s="11">
        <v>1298.7849999999999</v>
      </c>
      <c r="P4" s="11">
        <v>1298.7849999999999</v>
      </c>
      <c r="Q4" s="11">
        <v>1298.7849999999999</v>
      </c>
      <c r="R4" s="11">
        <v>1298.7849999999999</v>
      </c>
      <c r="S4" s="11">
        <v>1298.7849999999999</v>
      </c>
      <c r="T4" s="11">
        <v>1298.7849999999999</v>
      </c>
    </row>
    <row r="5" spans="1:20" s="24" customFormat="1" x14ac:dyDescent="0.3">
      <c r="A5" s="32" t="s">
        <v>21</v>
      </c>
      <c r="B5" s="11">
        <v>77.13000000000001</v>
      </c>
      <c r="C5" s="11">
        <v>128.22399999928476</v>
      </c>
      <c r="D5" s="11">
        <v>173.49899999928476</v>
      </c>
      <c r="E5" s="11">
        <v>174.86099999928476</v>
      </c>
      <c r="F5" s="11">
        <v>175.81099999928475</v>
      </c>
      <c r="G5" s="11">
        <v>211.11199999892713</v>
      </c>
      <c r="H5" s="11">
        <v>211.11199999892713</v>
      </c>
      <c r="I5" s="11">
        <v>226.09494989386204</v>
      </c>
      <c r="J5" s="11">
        <v>226.09494989386204</v>
      </c>
      <c r="K5" s="11">
        <v>226.09494989386204</v>
      </c>
      <c r="L5" s="11">
        <v>226.09494989386204</v>
      </c>
      <c r="M5" s="11">
        <v>226.09494989386204</v>
      </c>
      <c r="N5" s="11">
        <v>218.19494989386203</v>
      </c>
      <c r="O5" s="11">
        <v>214.06794989386202</v>
      </c>
      <c r="P5" s="11">
        <v>213.37294989386203</v>
      </c>
      <c r="Q5" s="11">
        <v>213.37294989386203</v>
      </c>
      <c r="R5" s="11">
        <v>213.21294989386206</v>
      </c>
      <c r="S5" s="11">
        <v>213.21294989386206</v>
      </c>
      <c r="T5" s="11">
        <v>206.63794989386204</v>
      </c>
    </row>
    <row r="6" spans="1:20" s="24" customFormat="1" x14ac:dyDescent="0.3">
      <c r="A6" s="32" t="s">
        <v>0</v>
      </c>
      <c r="B6" s="11">
        <v>3.8232999731898309</v>
      </c>
      <c r="C6" s="11">
        <v>4.6732999672293669</v>
      </c>
      <c r="D6" s="11">
        <v>6.4582999547123903</v>
      </c>
      <c r="E6" s="11">
        <v>6.4582999547123903</v>
      </c>
      <c r="F6" s="11">
        <v>6.4582999547123903</v>
      </c>
      <c r="G6" s="11">
        <v>6.4582999547123903</v>
      </c>
      <c r="H6" s="11">
        <v>6.4582999547123903</v>
      </c>
      <c r="I6" s="11">
        <v>6.4582999547123903</v>
      </c>
      <c r="J6" s="11">
        <v>6.4582999547123903</v>
      </c>
      <c r="K6" s="11">
        <v>6.4582999547123903</v>
      </c>
      <c r="L6" s="11">
        <v>6.4582999547123903</v>
      </c>
      <c r="M6" s="11">
        <v>6.4582999547123903</v>
      </c>
      <c r="N6" s="11">
        <v>6.4582999547123903</v>
      </c>
      <c r="O6" s="11">
        <v>6.4582999547123903</v>
      </c>
      <c r="P6" s="11">
        <v>6.4582999547123903</v>
      </c>
      <c r="Q6" s="11">
        <v>6.4582999547123903</v>
      </c>
      <c r="R6" s="11">
        <v>6.4582999547123903</v>
      </c>
      <c r="S6" s="11">
        <v>6.4582999547123903</v>
      </c>
      <c r="T6" s="11">
        <v>6.4582999547123903</v>
      </c>
    </row>
    <row r="7" spans="1:20" s="24" customFormat="1" x14ac:dyDescent="0.3">
      <c r="A7" s="32" t="s">
        <v>3</v>
      </c>
      <c r="B7" s="11">
        <v>154.80813576505267</v>
      </c>
      <c r="C7" s="11">
        <v>305.86431645579978</v>
      </c>
      <c r="D7" s="11">
        <v>498.12156510763219</v>
      </c>
      <c r="E7" s="11">
        <v>498.12156510763219</v>
      </c>
      <c r="F7" s="11">
        <v>498.12156510763219</v>
      </c>
      <c r="G7" s="11">
        <v>498.12156510763219</v>
      </c>
      <c r="H7" s="11">
        <v>498.12156510763219</v>
      </c>
      <c r="I7" s="11">
        <v>498.12156510763219</v>
      </c>
      <c r="J7" s="11">
        <v>498.12156510763219</v>
      </c>
      <c r="K7" s="11">
        <v>498.12156510763219</v>
      </c>
      <c r="L7" s="11">
        <v>498.12156510763219</v>
      </c>
      <c r="M7" s="11">
        <v>498.12156510763219</v>
      </c>
      <c r="N7" s="11">
        <v>498.12156510763219</v>
      </c>
      <c r="O7" s="11">
        <v>498.12156510763219</v>
      </c>
      <c r="P7" s="11">
        <v>498.12156510763219</v>
      </c>
      <c r="Q7" s="11">
        <v>498.12156510763219</v>
      </c>
      <c r="R7" s="11">
        <v>498.12156510763219</v>
      </c>
      <c r="S7" s="11">
        <v>498.12156510763219</v>
      </c>
      <c r="T7" s="11">
        <v>497.69656511061243</v>
      </c>
    </row>
    <row r="8" spans="1:20" s="24" customFormat="1" x14ac:dyDescent="0.3">
      <c r="A8" s="32" t="s">
        <v>5</v>
      </c>
      <c r="B8" s="11">
        <v>371.69249999970202</v>
      </c>
      <c r="C8" s="11">
        <v>671.69249999970202</v>
      </c>
      <c r="D8" s="11">
        <v>673.81749998480086</v>
      </c>
      <c r="E8" s="11">
        <v>928.39249819964164</v>
      </c>
      <c r="F8" s="11">
        <v>928.39249819964164</v>
      </c>
      <c r="G8" s="11">
        <v>928.39249819964164</v>
      </c>
      <c r="H8" s="11">
        <v>928.39249819964164</v>
      </c>
      <c r="I8" s="11">
        <v>928.39249819964164</v>
      </c>
      <c r="J8" s="11">
        <v>928.39249819964164</v>
      </c>
      <c r="K8" s="11">
        <v>928.39249819964164</v>
      </c>
      <c r="L8" s="11">
        <v>928.39249819964164</v>
      </c>
      <c r="M8" s="11">
        <v>928.39249819964164</v>
      </c>
      <c r="N8" s="11">
        <v>928.39249819964164</v>
      </c>
      <c r="O8" s="11">
        <v>928.39249819964164</v>
      </c>
      <c r="P8" s="11">
        <v>928.39249819964164</v>
      </c>
      <c r="Q8" s="11">
        <v>928.39249819964164</v>
      </c>
      <c r="R8" s="11">
        <v>920.39249819964164</v>
      </c>
      <c r="S8" s="11">
        <v>920.39249819964164</v>
      </c>
      <c r="T8" s="11">
        <v>841.99249819964166</v>
      </c>
    </row>
    <row r="9" spans="1:20" s="24" customFormat="1" x14ac:dyDescent="0.3">
      <c r="A9" s="32" t="s">
        <v>20</v>
      </c>
      <c r="B9" s="11">
        <v>0</v>
      </c>
      <c r="C9" s="11">
        <v>0</v>
      </c>
      <c r="D9" s="11">
        <v>0</v>
      </c>
      <c r="E9" s="11">
        <v>0</v>
      </c>
      <c r="F9" s="11">
        <v>0</v>
      </c>
      <c r="G9" s="11">
        <v>0</v>
      </c>
      <c r="H9" s="11">
        <v>0</v>
      </c>
      <c r="I9" s="11">
        <v>0</v>
      </c>
      <c r="J9" s="11">
        <v>0</v>
      </c>
      <c r="K9" s="11">
        <v>0</v>
      </c>
      <c r="L9" s="11">
        <v>0</v>
      </c>
      <c r="M9" s="11">
        <v>0</v>
      </c>
      <c r="N9" s="11">
        <v>0</v>
      </c>
      <c r="O9" s="11">
        <v>0</v>
      </c>
      <c r="P9" s="11">
        <v>0</v>
      </c>
      <c r="Q9" s="11">
        <v>0</v>
      </c>
      <c r="R9" s="11">
        <v>0</v>
      </c>
      <c r="S9" s="11">
        <v>0</v>
      </c>
      <c r="T9" s="11">
        <v>0</v>
      </c>
    </row>
    <row r="10" spans="1:20" s="24" customFormat="1" x14ac:dyDescent="0.3">
      <c r="A10" s="33" t="s">
        <v>4</v>
      </c>
      <c r="B10" s="30">
        <v>0</v>
      </c>
      <c r="C10" s="30">
        <v>16.75</v>
      </c>
      <c r="D10" s="30">
        <v>16.75</v>
      </c>
      <c r="E10" s="30">
        <v>16.75</v>
      </c>
      <c r="F10" s="30">
        <v>16.75</v>
      </c>
      <c r="G10" s="30">
        <v>16.75</v>
      </c>
      <c r="H10" s="30">
        <v>16.75</v>
      </c>
      <c r="I10" s="30">
        <v>16.75</v>
      </c>
      <c r="J10" s="30">
        <v>16.75</v>
      </c>
      <c r="K10" s="30">
        <v>16.75</v>
      </c>
      <c r="L10" s="30">
        <v>16.75</v>
      </c>
      <c r="M10" s="30">
        <v>0</v>
      </c>
      <c r="N10" s="30">
        <v>0</v>
      </c>
      <c r="O10" s="30">
        <v>0</v>
      </c>
      <c r="P10" s="30">
        <v>0</v>
      </c>
      <c r="Q10" s="30">
        <v>0</v>
      </c>
      <c r="R10" s="30">
        <v>0</v>
      </c>
      <c r="S10" s="30">
        <v>0</v>
      </c>
      <c r="T10" s="30">
        <v>0</v>
      </c>
    </row>
    <row r="11" spans="1:20" s="24" customFormat="1" x14ac:dyDescent="0.3">
      <c r="A11" s="69" t="s">
        <v>6</v>
      </c>
      <c r="B11" s="11">
        <f>SUM(B3:B10)</f>
        <v>924.96293573794446</v>
      </c>
      <c r="C11" s="11">
        <f t="shared" ref="C11:T11" si="0">SUM(C3:C10)</f>
        <v>2344.7131164220164</v>
      </c>
      <c r="D11" s="11">
        <f t="shared" si="0"/>
        <v>2586.1553650464302</v>
      </c>
      <c r="E11" s="11">
        <f t="shared" si="0"/>
        <v>3804.3683632612706</v>
      </c>
      <c r="F11" s="11">
        <f t="shared" si="0"/>
        <v>3805.3183632612709</v>
      </c>
      <c r="G11" s="11">
        <f t="shared" si="0"/>
        <v>3840.6193632609134</v>
      </c>
      <c r="H11" s="11">
        <f t="shared" si="0"/>
        <v>4721.6193632609138</v>
      </c>
      <c r="I11" s="11">
        <f t="shared" si="0"/>
        <v>6439.6023131558468</v>
      </c>
      <c r="J11" s="11">
        <f t="shared" si="0"/>
        <v>6439.6023131558468</v>
      </c>
      <c r="K11" s="11">
        <f t="shared" si="0"/>
        <v>8101.6023131558468</v>
      </c>
      <c r="L11" s="11">
        <f t="shared" si="0"/>
        <v>8101.6023131558468</v>
      </c>
      <c r="M11" s="11">
        <f t="shared" si="0"/>
        <v>8857.8523131558468</v>
      </c>
      <c r="N11" s="11">
        <f t="shared" si="0"/>
        <v>9671.9523131558508</v>
      </c>
      <c r="O11" s="11">
        <f t="shared" si="0"/>
        <v>9667.8253131558504</v>
      </c>
      <c r="P11" s="11">
        <f t="shared" si="0"/>
        <v>10489.130313155851</v>
      </c>
      <c r="Q11" s="11">
        <f t="shared" si="0"/>
        <v>10489.130313155851</v>
      </c>
      <c r="R11" s="11">
        <f t="shared" si="0"/>
        <v>11302.970313155851</v>
      </c>
      <c r="S11" s="11">
        <f t="shared" si="0"/>
        <v>11302.970313155851</v>
      </c>
      <c r="T11" s="11">
        <f t="shared" si="0"/>
        <v>11217.570313158829</v>
      </c>
    </row>
    <row r="12" spans="1:20" s="24" customFormat="1" x14ac:dyDescent="0.3"/>
    <row r="13" spans="1:20" s="24" customFormat="1" ht="15" x14ac:dyDescent="0.25">
      <c r="A13" s="11"/>
      <c r="B13" s="11"/>
      <c r="C13" s="11"/>
      <c r="D13" s="11"/>
      <c r="E13" s="11"/>
      <c r="F13" s="11"/>
      <c r="G13" s="11"/>
      <c r="H13" s="11"/>
      <c r="I13" s="11"/>
      <c r="J13" s="11"/>
      <c r="K13" s="11"/>
      <c r="L13" s="11"/>
      <c r="M13" s="11"/>
      <c r="N13" s="11"/>
      <c r="O13" s="11"/>
      <c r="P13" s="11"/>
      <c r="Q13" s="11"/>
      <c r="R13" s="11"/>
      <c r="S13" s="11"/>
      <c r="T13" s="11"/>
    </row>
    <row r="14" spans="1:20" x14ac:dyDescent="0.3">
      <c r="C14" s="6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1"/>
  <sheetViews>
    <sheetView workbookViewId="0">
      <selection activeCell="G21" sqref="G21"/>
    </sheetView>
  </sheetViews>
  <sheetFormatPr defaultRowHeight="14.4" x14ac:dyDescent="0.3"/>
  <cols>
    <col min="1" max="1" width="17.44140625" customWidth="1"/>
    <col min="2" max="20" width="7.88671875" customWidth="1"/>
  </cols>
  <sheetData>
    <row r="1" spans="1:20" s="24" customFormat="1" x14ac:dyDescent="0.25">
      <c r="A1" s="55" t="s">
        <v>40</v>
      </c>
      <c r="B1" s="42"/>
      <c r="C1" s="42"/>
      <c r="D1" s="42"/>
      <c r="E1" s="42"/>
      <c r="F1" s="42"/>
      <c r="G1" s="42"/>
      <c r="H1" s="42"/>
      <c r="I1" s="42"/>
      <c r="J1" s="42"/>
      <c r="K1" s="42"/>
      <c r="L1" s="42"/>
      <c r="M1" s="42"/>
      <c r="N1" s="42"/>
      <c r="O1" s="42"/>
      <c r="P1" s="42"/>
      <c r="Q1" s="42"/>
      <c r="R1" s="42"/>
      <c r="S1" s="42"/>
      <c r="T1" s="42"/>
    </row>
    <row r="2" spans="1:20" s="24" customFormat="1" x14ac:dyDescent="0.25">
      <c r="A2" s="52" t="s">
        <v>8</v>
      </c>
      <c r="B2" s="54">
        <v>2017</v>
      </c>
      <c r="C2" s="54">
        <v>2018</v>
      </c>
      <c r="D2" s="54">
        <v>2019</v>
      </c>
      <c r="E2" s="54">
        <v>2020</v>
      </c>
      <c r="F2" s="54">
        <v>2021</v>
      </c>
      <c r="G2" s="54">
        <v>2022</v>
      </c>
      <c r="H2" s="54">
        <v>2023</v>
      </c>
      <c r="I2" s="54">
        <v>2024</v>
      </c>
      <c r="J2" s="54">
        <v>2025</v>
      </c>
      <c r="K2" s="54">
        <v>2026</v>
      </c>
      <c r="L2" s="54">
        <v>2027</v>
      </c>
      <c r="M2" s="54">
        <v>2028</v>
      </c>
      <c r="N2" s="54">
        <v>2029</v>
      </c>
      <c r="O2" s="54">
        <v>2030</v>
      </c>
      <c r="P2" s="54">
        <v>2031</v>
      </c>
      <c r="Q2" s="54">
        <v>2032</v>
      </c>
      <c r="R2" s="54">
        <v>2033</v>
      </c>
      <c r="S2" s="54">
        <v>2034</v>
      </c>
      <c r="T2" s="54">
        <v>2035</v>
      </c>
    </row>
    <row r="3" spans="1:20" s="24" customFormat="1" x14ac:dyDescent="0.25">
      <c r="A3" s="32" t="s">
        <v>2</v>
      </c>
      <c r="B3" s="11">
        <v>0</v>
      </c>
      <c r="C3" s="11">
        <v>0</v>
      </c>
      <c r="D3" s="11">
        <v>0</v>
      </c>
      <c r="E3" s="11">
        <v>0</v>
      </c>
      <c r="F3" s="11">
        <v>0</v>
      </c>
      <c r="G3" s="11">
        <v>0</v>
      </c>
      <c r="H3" s="11">
        <v>0</v>
      </c>
      <c r="I3" s="11">
        <v>0</v>
      </c>
      <c r="J3" s="11">
        <v>0</v>
      </c>
      <c r="K3" s="11">
        <v>0</v>
      </c>
      <c r="L3" s="11">
        <v>0</v>
      </c>
      <c r="M3" s="11">
        <v>0</v>
      </c>
      <c r="N3" s="11">
        <v>0</v>
      </c>
      <c r="O3" s="11">
        <v>0</v>
      </c>
      <c r="P3" s="11">
        <v>0</v>
      </c>
      <c r="Q3" s="11">
        <v>0</v>
      </c>
      <c r="R3" s="11">
        <v>0</v>
      </c>
      <c r="S3" s="11">
        <v>0</v>
      </c>
      <c r="T3" s="11">
        <v>0</v>
      </c>
    </row>
    <row r="4" spans="1:20" s="24" customFormat="1" x14ac:dyDescent="0.25">
      <c r="A4" s="32" t="s">
        <v>1</v>
      </c>
      <c r="B4" s="11">
        <v>0</v>
      </c>
      <c r="C4" s="11">
        <v>0</v>
      </c>
      <c r="D4" s="11">
        <v>0</v>
      </c>
      <c r="E4" s="11">
        <v>0</v>
      </c>
      <c r="F4" s="11">
        <v>0</v>
      </c>
      <c r="G4" s="11">
        <v>0</v>
      </c>
      <c r="H4" s="11">
        <v>0</v>
      </c>
      <c r="I4" s="11">
        <v>0</v>
      </c>
      <c r="J4" s="11">
        <v>0</v>
      </c>
      <c r="K4" s="11">
        <v>0</v>
      </c>
      <c r="L4" s="11">
        <v>0</v>
      </c>
      <c r="M4" s="11">
        <v>0</v>
      </c>
      <c r="N4" s="11">
        <v>0</v>
      </c>
      <c r="O4" s="11">
        <v>0</v>
      </c>
      <c r="P4" s="11">
        <v>0</v>
      </c>
      <c r="Q4" s="11">
        <v>0</v>
      </c>
      <c r="R4" s="11">
        <v>0</v>
      </c>
      <c r="S4" s="11">
        <v>0</v>
      </c>
      <c r="T4" s="11">
        <v>0</v>
      </c>
    </row>
    <row r="5" spans="1:20" s="24" customFormat="1" x14ac:dyDescent="0.25">
      <c r="A5" s="32" t="s">
        <v>21</v>
      </c>
      <c r="B5" s="11">
        <v>0</v>
      </c>
      <c r="C5" s="11">
        <v>0</v>
      </c>
      <c r="D5" s="11">
        <v>0</v>
      </c>
      <c r="E5" s="11">
        <v>0</v>
      </c>
      <c r="F5" s="11">
        <v>0</v>
      </c>
      <c r="G5" s="11">
        <v>0</v>
      </c>
      <c r="H5" s="11">
        <v>0</v>
      </c>
      <c r="I5" s="11">
        <v>0</v>
      </c>
      <c r="J5" s="11">
        <v>0</v>
      </c>
      <c r="K5" s="11">
        <v>0</v>
      </c>
      <c r="L5" s="11">
        <v>0</v>
      </c>
      <c r="M5" s="11">
        <v>0</v>
      </c>
      <c r="N5" s="11">
        <v>0</v>
      </c>
      <c r="O5" s="11">
        <v>0</v>
      </c>
      <c r="P5" s="11">
        <v>0</v>
      </c>
      <c r="Q5" s="11">
        <v>0</v>
      </c>
      <c r="R5" s="11">
        <v>0</v>
      </c>
      <c r="S5" s="11">
        <v>0</v>
      </c>
      <c r="T5" s="11">
        <v>0</v>
      </c>
    </row>
    <row r="6" spans="1:20" s="24" customFormat="1" x14ac:dyDescent="0.25">
      <c r="A6" s="32" t="s">
        <v>0</v>
      </c>
      <c r="B6" s="11">
        <v>0</v>
      </c>
      <c r="C6" s="11">
        <v>0</v>
      </c>
      <c r="D6" s="11">
        <v>0</v>
      </c>
      <c r="E6" s="11">
        <v>0</v>
      </c>
      <c r="F6" s="11">
        <v>0</v>
      </c>
      <c r="G6" s="11">
        <v>0</v>
      </c>
      <c r="H6" s="11">
        <v>0</v>
      </c>
      <c r="I6" s="11">
        <v>0</v>
      </c>
      <c r="J6" s="11">
        <v>0</v>
      </c>
      <c r="K6" s="11">
        <v>0</v>
      </c>
      <c r="L6" s="11">
        <v>0</v>
      </c>
      <c r="M6" s="11">
        <v>0</v>
      </c>
      <c r="N6" s="11">
        <v>0</v>
      </c>
      <c r="O6" s="11">
        <v>0</v>
      </c>
      <c r="P6" s="11">
        <v>0</v>
      </c>
      <c r="Q6" s="11">
        <v>0</v>
      </c>
      <c r="R6" s="11">
        <v>0</v>
      </c>
      <c r="S6" s="11">
        <v>0</v>
      </c>
      <c r="T6" s="11">
        <v>0</v>
      </c>
    </row>
    <row r="7" spans="1:20" x14ac:dyDescent="0.25">
      <c r="A7" s="32" t="s">
        <v>3</v>
      </c>
      <c r="B7" s="24">
        <v>50</v>
      </c>
      <c r="C7" s="24">
        <v>50</v>
      </c>
      <c r="D7" s="24">
        <v>200</v>
      </c>
      <c r="E7" s="24">
        <v>200</v>
      </c>
      <c r="F7" s="24">
        <v>200</v>
      </c>
      <c r="G7" s="24">
        <v>200</v>
      </c>
      <c r="H7" s="24">
        <v>200</v>
      </c>
      <c r="I7" s="24">
        <v>200</v>
      </c>
      <c r="J7" s="24">
        <v>200</v>
      </c>
      <c r="K7" s="24">
        <v>200</v>
      </c>
      <c r="L7" s="24">
        <v>200</v>
      </c>
      <c r="M7" s="24">
        <v>200</v>
      </c>
      <c r="N7" s="24">
        <v>200</v>
      </c>
      <c r="O7" s="24">
        <v>200</v>
      </c>
      <c r="P7" s="24">
        <v>200</v>
      </c>
      <c r="Q7" s="24">
        <v>200</v>
      </c>
      <c r="R7" s="24">
        <v>200</v>
      </c>
      <c r="S7" s="24">
        <v>200</v>
      </c>
      <c r="T7" s="24">
        <v>200</v>
      </c>
    </row>
    <row r="8" spans="1:20" x14ac:dyDescent="0.25">
      <c r="A8" s="32" t="s">
        <v>5</v>
      </c>
      <c r="B8" s="11">
        <v>0</v>
      </c>
      <c r="C8" s="11">
        <v>0</v>
      </c>
      <c r="D8" s="11">
        <v>0</v>
      </c>
      <c r="E8" s="11">
        <v>0</v>
      </c>
      <c r="F8" s="11">
        <v>0</v>
      </c>
      <c r="G8" s="11">
        <v>0</v>
      </c>
      <c r="H8" s="11">
        <v>0</v>
      </c>
      <c r="I8" s="11">
        <v>0</v>
      </c>
      <c r="J8" s="11">
        <v>0</v>
      </c>
      <c r="K8" s="11">
        <v>0</v>
      </c>
      <c r="L8" s="11">
        <v>0</v>
      </c>
      <c r="M8" s="11">
        <v>0</v>
      </c>
      <c r="N8" s="11">
        <v>0</v>
      </c>
      <c r="O8" s="11">
        <v>0</v>
      </c>
      <c r="P8" s="11">
        <v>0</v>
      </c>
      <c r="Q8" s="11">
        <v>0</v>
      </c>
      <c r="R8" s="11">
        <v>0</v>
      </c>
      <c r="S8" s="11">
        <v>0</v>
      </c>
      <c r="T8" s="11">
        <v>0</v>
      </c>
    </row>
    <row r="9" spans="1:20" x14ac:dyDescent="0.25">
      <c r="A9" s="32" t="s">
        <v>20</v>
      </c>
      <c r="B9" s="11">
        <v>0</v>
      </c>
      <c r="C9" s="92">
        <v>0</v>
      </c>
      <c r="D9" s="92">
        <v>0</v>
      </c>
      <c r="E9" s="92">
        <v>0</v>
      </c>
      <c r="F9" s="92">
        <v>0</v>
      </c>
      <c r="G9" s="92">
        <v>0</v>
      </c>
      <c r="H9" s="92">
        <v>0</v>
      </c>
      <c r="I9" s="92">
        <v>0</v>
      </c>
      <c r="J9" s="92">
        <v>0</v>
      </c>
      <c r="K9" s="92">
        <v>0</v>
      </c>
      <c r="L9" s="92">
        <v>0</v>
      </c>
      <c r="M9" s="92">
        <v>0</v>
      </c>
      <c r="N9" s="92">
        <v>0</v>
      </c>
      <c r="O9" s="92">
        <v>0</v>
      </c>
      <c r="P9" s="92">
        <v>0</v>
      </c>
      <c r="Q9" s="92">
        <v>0</v>
      </c>
      <c r="R9" s="92">
        <v>0</v>
      </c>
      <c r="S9" s="92">
        <v>0</v>
      </c>
      <c r="T9" s="92">
        <v>0</v>
      </c>
    </row>
    <row r="10" spans="1:20" x14ac:dyDescent="0.25">
      <c r="A10" s="33" t="s">
        <v>4</v>
      </c>
      <c r="B10" s="30">
        <v>0</v>
      </c>
      <c r="C10" s="30">
        <v>0</v>
      </c>
      <c r="D10" s="30">
        <v>0</v>
      </c>
      <c r="E10" s="30">
        <v>0</v>
      </c>
      <c r="F10" s="30">
        <v>0</v>
      </c>
      <c r="G10" s="30">
        <v>0</v>
      </c>
      <c r="H10" s="30">
        <v>0</v>
      </c>
      <c r="I10" s="30">
        <v>0</v>
      </c>
      <c r="J10" s="30">
        <v>0</v>
      </c>
      <c r="K10" s="30">
        <v>0</v>
      </c>
      <c r="L10" s="30">
        <v>0</v>
      </c>
      <c r="M10" s="30">
        <v>0</v>
      </c>
      <c r="N10" s="30">
        <v>0</v>
      </c>
      <c r="O10" s="30">
        <v>0</v>
      </c>
      <c r="P10" s="30">
        <v>0</v>
      </c>
      <c r="Q10" s="30">
        <v>0</v>
      </c>
      <c r="R10" s="30">
        <v>0</v>
      </c>
      <c r="S10" s="30">
        <v>0</v>
      </c>
      <c r="T10" s="30">
        <v>0</v>
      </c>
    </row>
    <row r="11" spans="1:20" x14ac:dyDescent="0.25">
      <c r="A11" s="34" t="s">
        <v>6</v>
      </c>
      <c r="B11" s="11">
        <f>SUM(B3:B10)</f>
        <v>50</v>
      </c>
      <c r="C11" s="11">
        <f t="shared" ref="C11:T11" si="0">SUM(C3:C10)</f>
        <v>50</v>
      </c>
      <c r="D11" s="11">
        <f t="shared" si="0"/>
        <v>200</v>
      </c>
      <c r="E11" s="11">
        <f t="shared" si="0"/>
        <v>200</v>
      </c>
      <c r="F11" s="11">
        <f t="shared" si="0"/>
        <v>200</v>
      </c>
      <c r="G11" s="11">
        <f t="shared" si="0"/>
        <v>200</v>
      </c>
      <c r="H11" s="11">
        <f t="shared" si="0"/>
        <v>200</v>
      </c>
      <c r="I11" s="11">
        <f t="shared" si="0"/>
        <v>200</v>
      </c>
      <c r="J11" s="11">
        <f t="shared" si="0"/>
        <v>200</v>
      </c>
      <c r="K11" s="11">
        <f t="shared" si="0"/>
        <v>200</v>
      </c>
      <c r="L11" s="11">
        <f t="shared" si="0"/>
        <v>200</v>
      </c>
      <c r="M11" s="11">
        <f t="shared" si="0"/>
        <v>200</v>
      </c>
      <c r="N11" s="11">
        <f t="shared" si="0"/>
        <v>200</v>
      </c>
      <c r="O11" s="11">
        <f t="shared" si="0"/>
        <v>200</v>
      </c>
      <c r="P11" s="11">
        <f t="shared" si="0"/>
        <v>200</v>
      </c>
      <c r="Q11" s="11">
        <f t="shared" si="0"/>
        <v>200</v>
      </c>
      <c r="R11" s="11">
        <f t="shared" si="0"/>
        <v>200</v>
      </c>
      <c r="S11" s="11">
        <f t="shared" si="0"/>
        <v>200</v>
      </c>
      <c r="T11" s="11">
        <f t="shared" si="0"/>
        <v>200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1"/>
  <sheetViews>
    <sheetView workbookViewId="0">
      <selection activeCell="M16" sqref="M16"/>
    </sheetView>
  </sheetViews>
  <sheetFormatPr defaultRowHeight="14.4" x14ac:dyDescent="0.3"/>
  <cols>
    <col min="1" max="1" width="15.33203125" customWidth="1"/>
    <col min="2" max="20" width="7.88671875" customWidth="1"/>
  </cols>
  <sheetData>
    <row r="1" spans="1:20" s="24" customFormat="1" ht="15" x14ac:dyDescent="0.25">
      <c r="A1" s="55" t="s">
        <v>26</v>
      </c>
      <c r="B1" s="42"/>
      <c r="C1" s="42"/>
      <c r="D1" s="42"/>
      <c r="E1" s="42"/>
      <c r="F1" s="42"/>
      <c r="G1" s="42"/>
      <c r="H1" s="42"/>
      <c r="I1" s="42"/>
      <c r="J1" s="42"/>
      <c r="K1" s="42"/>
      <c r="L1" s="42"/>
      <c r="M1" s="42"/>
      <c r="N1" s="42"/>
      <c r="O1" s="42"/>
      <c r="P1" s="42"/>
      <c r="Q1" s="42"/>
      <c r="R1" s="42"/>
      <c r="S1" s="42"/>
      <c r="T1" s="42"/>
    </row>
    <row r="2" spans="1:20" s="24" customFormat="1" ht="15" x14ac:dyDescent="0.25">
      <c r="A2" s="52" t="s">
        <v>8</v>
      </c>
      <c r="B2" s="54">
        <v>2017</v>
      </c>
      <c r="C2" s="54">
        <v>2018</v>
      </c>
      <c r="D2" s="54">
        <v>2019</v>
      </c>
      <c r="E2" s="54">
        <v>2020</v>
      </c>
      <c r="F2" s="54">
        <v>2021</v>
      </c>
      <c r="G2" s="54">
        <v>2022</v>
      </c>
      <c r="H2" s="54">
        <v>2023</v>
      </c>
      <c r="I2" s="54">
        <v>2024</v>
      </c>
      <c r="J2" s="54">
        <v>2025</v>
      </c>
      <c r="K2" s="54">
        <v>2026</v>
      </c>
      <c r="L2" s="54">
        <v>2027</v>
      </c>
      <c r="M2" s="54">
        <v>2028</v>
      </c>
      <c r="N2" s="54">
        <v>2029</v>
      </c>
      <c r="O2" s="54">
        <v>2030</v>
      </c>
      <c r="P2" s="54">
        <v>2031</v>
      </c>
      <c r="Q2" s="54">
        <v>2032</v>
      </c>
      <c r="R2" s="54">
        <v>2033</v>
      </c>
      <c r="S2" s="54">
        <v>2034</v>
      </c>
      <c r="T2" s="54">
        <v>2035</v>
      </c>
    </row>
    <row r="3" spans="1:20" s="24" customFormat="1" x14ac:dyDescent="0.3">
      <c r="A3" s="32" t="s">
        <v>2</v>
      </c>
      <c r="B3" s="11">
        <v>0</v>
      </c>
      <c r="C3" s="11">
        <v>0</v>
      </c>
      <c r="D3" s="11">
        <v>0</v>
      </c>
      <c r="E3" s="11">
        <v>0</v>
      </c>
      <c r="F3" s="11">
        <v>0</v>
      </c>
      <c r="G3" s="11">
        <v>0</v>
      </c>
      <c r="H3" s="11">
        <v>0</v>
      </c>
      <c r="I3" s="11">
        <v>0</v>
      </c>
      <c r="J3" s="11">
        <v>0</v>
      </c>
      <c r="K3" s="11">
        <v>0</v>
      </c>
      <c r="L3" s="11">
        <v>0</v>
      </c>
      <c r="M3" s="11">
        <v>0</v>
      </c>
      <c r="N3" s="11">
        <v>0</v>
      </c>
      <c r="O3" s="11">
        <v>0</v>
      </c>
      <c r="P3" s="11">
        <v>0</v>
      </c>
      <c r="Q3" s="11">
        <v>0</v>
      </c>
      <c r="R3" s="11">
        <v>0</v>
      </c>
      <c r="S3" s="11">
        <v>0</v>
      </c>
      <c r="T3" s="11">
        <v>0</v>
      </c>
    </row>
    <row r="4" spans="1:20" s="24" customFormat="1" x14ac:dyDescent="0.3">
      <c r="A4" s="32" t="s">
        <v>1</v>
      </c>
      <c r="B4" s="11">
        <v>140</v>
      </c>
      <c r="C4" s="11">
        <v>140</v>
      </c>
      <c r="D4" s="11">
        <v>196.4</v>
      </c>
      <c r="E4" s="11">
        <v>196.4</v>
      </c>
      <c r="F4" s="11">
        <v>196.4</v>
      </c>
      <c r="G4" s="11">
        <v>327.39999999999998</v>
      </c>
      <c r="H4" s="11">
        <v>2427.7249999999999</v>
      </c>
      <c r="I4" s="11">
        <v>3008.375</v>
      </c>
      <c r="J4" s="11">
        <v>3020.0749999999998</v>
      </c>
      <c r="K4" s="11">
        <v>3653.7249999999999</v>
      </c>
      <c r="L4" s="11">
        <v>3653.7249999999999</v>
      </c>
      <c r="M4" s="11">
        <v>4837.5310000000009</v>
      </c>
      <c r="N4" s="11">
        <v>7259.6310000000003</v>
      </c>
      <c r="O4" s="11">
        <v>8318.3310000000019</v>
      </c>
      <c r="P4" s="11">
        <v>8637.3310000000019</v>
      </c>
      <c r="Q4" s="11">
        <v>9075.3310000000019</v>
      </c>
      <c r="R4" s="11">
        <v>9077.9310000000005</v>
      </c>
      <c r="S4" s="11">
        <v>9160.9809999999998</v>
      </c>
      <c r="T4" s="11">
        <v>9394.7970000000005</v>
      </c>
    </row>
    <row r="5" spans="1:20" s="24" customFormat="1" x14ac:dyDescent="0.3">
      <c r="A5" s="32" t="s">
        <v>21</v>
      </c>
      <c r="B5" s="11">
        <v>0</v>
      </c>
      <c r="C5" s="11">
        <v>2.5</v>
      </c>
      <c r="D5" s="11">
        <v>2.5</v>
      </c>
      <c r="E5" s="11">
        <v>10.379999999999999</v>
      </c>
      <c r="F5" s="11">
        <v>10.379999999999999</v>
      </c>
      <c r="G5" s="11">
        <v>10.879999999999999</v>
      </c>
      <c r="H5" s="11">
        <v>10.879999999999999</v>
      </c>
      <c r="I5" s="11">
        <v>10.879999999999999</v>
      </c>
      <c r="J5" s="11">
        <v>24.38</v>
      </c>
      <c r="K5" s="11">
        <v>24.38</v>
      </c>
      <c r="L5" s="11">
        <v>30.529</v>
      </c>
      <c r="M5" s="11">
        <v>59.478999999999999</v>
      </c>
      <c r="N5" s="11">
        <v>1048.8790000000001</v>
      </c>
      <c r="O5" s="11">
        <v>1145.4839999999999</v>
      </c>
      <c r="P5" s="11">
        <v>1153.7969999999998</v>
      </c>
      <c r="Q5" s="11">
        <v>1176.732</v>
      </c>
      <c r="R5" s="11">
        <v>1185.6299999999999</v>
      </c>
      <c r="S5" s="11">
        <v>1187.28</v>
      </c>
      <c r="T5" s="11">
        <v>1199.3030000000001</v>
      </c>
    </row>
    <row r="6" spans="1:20" s="24" customFormat="1" x14ac:dyDescent="0.3">
      <c r="A6" s="32" t="s">
        <v>0</v>
      </c>
      <c r="B6" s="11">
        <v>32</v>
      </c>
      <c r="C6" s="11">
        <v>32</v>
      </c>
      <c r="D6" s="11">
        <v>185</v>
      </c>
      <c r="E6" s="11">
        <v>223</v>
      </c>
      <c r="F6" s="11">
        <v>223</v>
      </c>
      <c r="G6" s="11">
        <v>228</v>
      </c>
      <c r="H6" s="11">
        <v>276</v>
      </c>
      <c r="I6" s="11">
        <v>481</v>
      </c>
      <c r="J6" s="11">
        <v>483.5</v>
      </c>
      <c r="K6" s="11">
        <v>485.1</v>
      </c>
      <c r="L6" s="11">
        <v>509.39900000000006</v>
      </c>
      <c r="M6" s="11">
        <v>513.27800000000002</v>
      </c>
      <c r="N6" s="11">
        <v>513.37799999999993</v>
      </c>
      <c r="O6" s="11">
        <v>533.04999999999995</v>
      </c>
      <c r="P6" s="11">
        <v>548.41399999999999</v>
      </c>
      <c r="Q6" s="11">
        <v>557.30400000000009</v>
      </c>
      <c r="R6" s="11">
        <v>565.59500000000003</v>
      </c>
      <c r="S6" s="11">
        <v>587.89200000000005</v>
      </c>
      <c r="T6" s="11">
        <v>556.89200000000005</v>
      </c>
    </row>
    <row r="7" spans="1:20" x14ac:dyDescent="0.3">
      <c r="A7" s="32" t="s">
        <v>3</v>
      </c>
      <c r="B7" s="11">
        <v>0</v>
      </c>
      <c r="C7" s="11">
        <v>0</v>
      </c>
      <c r="D7" s="11">
        <v>0</v>
      </c>
      <c r="E7" s="11">
        <v>0</v>
      </c>
      <c r="F7" s="11">
        <v>0</v>
      </c>
      <c r="G7" s="11">
        <v>0</v>
      </c>
      <c r="H7" s="11">
        <v>0</v>
      </c>
      <c r="I7" s="11">
        <v>0</v>
      </c>
      <c r="J7" s="11">
        <v>0</v>
      </c>
      <c r="K7" s="11">
        <v>0</v>
      </c>
      <c r="L7" s="11">
        <v>0</v>
      </c>
      <c r="M7" s="11">
        <v>10.164999999999999</v>
      </c>
      <c r="N7" s="11">
        <v>29.235475000000001</v>
      </c>
      <c r="O7" s="11">
        <v>193.68259749999999</v>
      </c>
      <c r="P7" s="11">
        <v>427.41924349999988</v>
      </c>
      <c r="Q7" s="11">
        <v>660.55984750000005</v>
      </c>
      <c r="R7" s="11">
        <v>1219.2849575000005</v>
      </c>
      <c r="S7" s="11">
        <v>1886.0219775000003</v>
      </c>
      <c r="T7" s="11">
        <v>2138.7696465000004</v>
      </c>
    </row>
    <row r="8" spans="1:20" x14ac:dyDescent="0.3">
      <c r="A8" s="32" t="s">
        <v>5</v>
      </c>
      <c r="B8" s="11">
        <v>0</v>
      </c>
      <c r="C8" s="11">
        <v>0</v>
      </c>
      <c r="D8" s="11">
        <v>0</v>
      </c>
      <c r="E8" s="11">
        <v>0</v>
      </c>
      <c r="F8" s="11">
        <v>0</v>
      </c>
      <c r="G8" s="11">
        <v>0</v>
      </c>
      <c r="H8" s="11">
        <v>0</v>
      </c>
      <c r="I8" s="11">
        <v>0</v>
      </c>
      <c r="J8" s="11">
        <v>0</v>
      </c>
      <c r="K8" s="11">
        <v>395.1</v>
      </c>
      <c r="L8" s="11">
        <v>477.61</v>
      </c>
      <c r="M8" s="11">
        <v>777.87500000000011</v>
      </c>
      <c r="N8" s="11">
        <v>1185.075</v>
      </c>
      <c r="O8" s="11">
        <v>1424.3880000000004</v>
      </c>
      <c r="P8" s="11">
        <v>1966.4980000000003</v>
      </c>
      <c r="Q8" s="11">
        <v>2050.2979999999998</v>
      </c>
      <c r="R8" s="11">
        <v>2516.7979999999998</v>
      </c>
      <c r="S8" s="11">
        <v>4102.1779999999999</v>
      </c>
      <c r="T8" s="11">
        <v>4870.7779999999993</v>
      </c>
    </row>
    <row r="9" spans="1:20" x14ac:dyDescent="0.3">
      <c r="A9" s="32" t="s">
        <v>20</v>
      </c>
      <c r="B9" s="11">
        <v>0</v>
      </c>
      <c r="C9" s="92">
        <v>777.96</v>
      </c>
      <c r="D9" s="92">
        <v>847.11</v>
      </c>
      <c r="E9" s="92">
        <v>847.11</v>
      </c>
      <c r="F9" s="92">
        <v>847.11</v>
      </c>
      <c r="G9" s="92">
        <v>847.11</v>
      </c>
      <c r="H9" s="92">
        <v>847.11</v>
      </c>
      <c r="I9" s="92">
        <v>847.11</v>
      </c>
      <c r="J9" s="92">
        <v>847.11</v>
      </c>
      <c r="K9" s="92">
        <v>847.11</v>
      </c>
      <c r="L9" s="92">
        <v>847.11</v>
      </c>
      <c r="M9" s="92">
        <v>847.11</v>
      </c>
      <c r="N9" s="92">
        <v>847.11</v>
      </c>
      <c r="O9" s="92">
        <v>847.11</v>
      </c>
      <c r="P9" s="92">
        <v>847.11</v>
      </c>
      <c r="Q9" s="92">
        <v>847.11</v>
      </c>
      <c r="R9" s="92">
        <v>847.11</v>
      </c>
      <c r="S9" s="92">
        <v>847.11</v>
      </c>
      <c r="T9" s="92">
        <v>847.11</v>
      </c>
    </row>
    <row r="10" spans="1:20" x14ac:dyDescent="0.3">
      <c r="A10" s="33" t="s">
        <v>4</v>
      </c>
      <c r="B10" s="30">
        <v>0</v>
      </c>
      <c r="C10" s="30">
        <v>0</v>
      </c>
      <c r="D10" s="30">
        <v>0</v>
      </c>
      <c r="E10" s="30">
        <v>0</v>
      </c>
      <c r="F10" s="30">
        <v>0</v>
      </c>
      <c r="G10" s="30">
        <v>0</v>
      </c>
      <c r="H10" s="30">
        <v>0</v>
      </c>
      <c r="I10" s="30">
        <v>0</v>
      </c>
      <c r="J10" s="30">
        <v>0</v>
      </c>
      <c r="K10" s="30">
        <v>0</v>
      </c>
      <c r="L10" s="30">
        <v>0</v>
      </c>
      <c r="M10" s="30">
        <v>16.75</v>
      </c>
      <c r="N10" s="30">
        <v>16.75</v>
      </c>
      <c r="O10" s="30">
        <v>16.75</v>
      </c>
      <c r="P10" s="30">
        <v>16.75</v>
      </c>
      <c r="Q10" s="30">
        <v>16.75</v>
      </c>
      <c r="R10" s="30">
        <v>16.75</v>
      </c>
      <c r="S10" s="30">
        <v>16.75</v>
      </c>
      <c r="T10" s="30">
        <v>16.75</v>
      </c>
    </row>
    <row r="11" spans="1:20" x14ac:dyDescent="0.3">
      <c r="A11" s="34" t="s">
        <v>6</v>
      </c>
      <c r="B11" s="11">
        <f>SUM(B3:B10)</f>
        <v>172</v>
      </c>
      <c r="C11" s="11">
        <f t="shared" ref="C11:T11" si="0">SUM(C3:C10)</f>
        <v>952.46</v>
      </c>
      <c r="D11" s="11">
        <f t="shared" si="0"/>
        <v>1231.01</v>
      </c>
      <c r="E11" s="11">
        <f t="shared" si="0"/>
        <v>1276.8899999999999</v>
      </c>
      <c r="F11" s="11">
        <f t="shared" si="0"/>
        <v>1276.8899999999999</v>
      </c>
      <c r="G11" s="11">
        <f t="shared" si="0"/>
        <v>1413.3899999999999</v>
      </c>
      <c r="H11" s="11">
        <f t="shared" si="0"/>
        <v>3561.7150000000001</v>
      </c>
      <c r="I11" s="11">
        <f t="shared" si="0"/>
        <v>4347.3649999999998</v>
      </c>
      <c r="J11" s="11">
        <f t="shared" si="0"/>
        <v>4375.0649999999996</v>
      </c>
      <c r="K11" s="11">
        <f t="shared" si="0"/>
        <v>5405.415</v>
      </c>
      <c r="L11" s="11">
        <f t="shared" si="0"/>
        <v>5518.3729999999996</v>
      </c>
      <c r="M11" s="11">
        <f t="shared" si="0"/>
        <v>7062.188000000001</v>
      </c>
      <c r="N11" s="11">
        <f t="shared" si="0"/>
        <v>10900.058475000002</v>
      </c>
      <c r="O11" s="11">
        <f t="shared" si="0"/>
        <v>12478.795597500002</v>
      </c>
      <c r="P11" s="11">
        <f t="shared" si="0"/>
        <v>13597.319243500004</v>
      </c>
      <c r="Q11" s="11">
        <f t="shared" si="0"/>
        <v>14384.084847500002</v>
      </c>
      <c r="R11" s="11">
        <f t="shared" si="0"/>
        <v>15429.098957499999</v>
      </c>
      <c r="S11" s="11">
        <f t="shared" si="0"/>
        <v>17788.212977499999</v>
      </c>
      <c r="T11" s="11">
        <f t="shared" si="0"/>
        <v>19024.399646500002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8"/>
  <sheetViews>
    <sheetView zoomScaleNormal="100" workbookViewId="0">
      <selection activeCell="P25" sqref="P25:P26"/>
    </sheetView>
  </sheetViews>
  <sheetFormatPr defaultColWidth="8.88671875" defaultRowHeight="14.4" x14ac:dyDescent="0.3"/>
  <cols>
    <col min="1" max="1" width="37" style="24" customWidth="1"/>
    <col min="2" max="16384" width="8.88671875" style="24"/>
  </cols>
  <sheetData>
    <row r="1" spans="1:20" x14ac:dyDescent="0.3">
      <c r="A1" s="55" t="s">
        <v>33</v>
      </c>
      <c r="B1" s="40"/>
      <c r="C1" s="40"/>
      <c r="D1" s="40"/>
      <c r="E1" s="40"/>
      <c r="F1" s="40"/>
      <c r="G1" s="40"/>
      <c r="H1" s="40"/>
      <c r="I1" s="40"/>
      <c r="J1" s="40"/>
      <c r="K1" s="40"/>
      <c r="L1" s="40"/>
      <c r="M1" s="40"/>
      <c r="N1" s="40"/>
      <c r="O1" s="40"/>
      <c r="P1" s="40"/>
      <c r="Q1" s="40"/>
      <c r="R1" s="40"/>
      <c r="S1" s="40"/>
      <c r="T1" s="40"/>
    </row>
    <row r="2" spans="1:20" x14ac:dyDescent="0.3">
      <c r="A2" s="57" t="s">
        <v>9</v>
      </c>
      <c r="B2" s="57">
        <v>2017</v>
      </c>
      <c r="C2" s="57">
        <v>2018</v>
      </c>
      <c r="D2" s="57">
        <v>2019</v>
      </c>
      <c r="E2" s="57">
        <v>2020</v>
      </c>
      <c r="F2" s="57">
        <v>2021</v>
      </c>
      <c r="G2" s="57">
        <v>2022</v>
      </c>
      <c r="H2" s="57">
        <v>2023</v>
      </c>
      <c r="I2" s="57">
        <v>2024</v>
      </c>
      <c r="J2" s="57">
        <v>2025</v>
      </c>
      <c r="K2" s="57">
        <v>2026</v>
      </c>
      <c r="L2" s="57">
        <v>2027</v>
      </c>
      <c r="M2" s="57">
        <v>2028</v>
      </c>
      <c r="N2" s="57">
        <v>2029</v>
      </c>
      <c r="O2" s="57">
        <v>2030</v>
      </c>
      <c r="P2" s="57">
        <v>2031</v>
      </c>
      <c r="Q2" s="57">
        <v>2032</v>
      </c>
      <c r="R2" s="57">
        <v>2033</v>
      </c>
      <c r="S2" s="57">
        <v>2034</v>
      </c>
      <c r="T2" s="57">
        <v>2035</v>
      </c>
    </row>
    <row r="3" spans="1:20" x14ac:dyDescent="0.3">
      <c r="A3" s="32" t="s">
        <v>13</v>
      </c>
      <c r="B3" s="92">
        <v>29059.481494296222</v>
      </c>
      <c r="C3" s="92">
        <v>28538.910802830393</v>
      </c>
      <c r="D3" s="92">
        <v>28328.309886274117</v>
      </c>
      <c r="E3" s="92">
        <v>26437.768685874718</v>
      </c>
      <c r="F3" s="92">
        <v>25557.024354812878</v>
      </c>
      <c r="G3" s="92">
        <v>25472.155501966554</v>
      </c>
      <c r="H3" s="92">
        <v>20626.890514509756</v>
      </c>
      <c r="I3" s="92">
        <v>20412.915514509754</v>
      </c>
      <c r="J3" s="92">
        <v>17044.399524419387</v>
      </c>
      <c r="K3" s="92">
        <v>15672.090288061281</v>
      </c>
      <c r="L3" s="92">
        <v>15624.063187646514</v>
      </c>
      <c r="M3" s="92">
        <v>14778.798070816683</v>
      </c>
      <c r="N3" s="92">
        <v>11717.508053762944</v>
      </c>
      <c r="O3" s="92">
        <v>9783.859511326682</v>
      </c>
      <c r="P3" s="92">
        <v>8914.0598465320963</v>
      </c>
      <c r="Q3" s="92">
        <v>8225.9758621184737</v>
      </c>
      <c r="R3" s="92">
        <v>8038.093926292685</v>
      </c>
      <c r="S3" s="92">
        <v>7636.2986458643854</v>
      </c>
      <c r="T3" s="92">
        <v>7238.7582989204557</v>
      </c>
    </row>
    <row r="4" spans="1:20" x14ac:dyDescent="0.3">
      <c r="A4" s="32" t="s">
        <v>22</v>
      </c>
      <c r="B4" s="11">
        <v>0</v>
      </c>
      <c r="C4" s="11">
        <v>0</v>
      </c>
      <c r="D4" s="11">
        <v>0</v>
      </c>
      <c r="E4" s="11">
        <v>878.00457555055618</v>
      </c>
      <c r="F4" s="11">
        <v>878.00457555055618</v>
      </c>
      <c r="G4" s="11">
        <v>878.00457555055618</v>
      </c>
      <c r="H4" s="11">
        <v>1756.0091511011124</v>
      </c>
      <c r="I4" s="11">
        <v>2574.7211444377899</v>
      </c>
      <c r="J4" s="11">
        <v>3452.7257199883461</v>
      </c>
      <c r="K4" s="11">
        <v>5084.3952750563622</v>
      </c>
      <c r="L4" s="11">
        <v>5084.3952750563622</v>
      </c>
      <c r="M4" s="11">
        <v>5851.211262524128</v>
      </c>
      <c r="N4" s="11">
        <v>6669.9232558608055</v>
      </c>
      <c r="O4" s="11">
        <v>6669.9232558608055</v>
      </c>
      <c r="P4" s="11">
        <v>7487.813259780407</v>
      </c>
      <c r="Q4" s="11">
        <v>7487.813259780407</v>
      </c>
      <c r="R4" s="11">
        <v>8306.5252531170845</v>
      </c>
      <c r="S4" s="11">
        <v>8306.5252531170845</v>
      </c>
      <c r="T4" s="11">
        <v>8306.5252531170845</v>
      </c>
    </row>
    <row r="5" spans="1:20" x14ac:dyDescent="0.3">
      <c r="A5" s="32" t="s">
        <v>12</v>
      </c>
      <c r="B5" s="11">
        <v>101.403309207456</v>
      </c>
      <c r="C5" s="11">
        <v>610.51169371879303</v>
      </c>
      <c r="D5" s="11">
        <v>1421.4386930433523</v>
      </c>
      <c r="E5" s="11">
        <v>1579.5622330318852</v>
      </c>
      <c r="F5" s="11">
        <v>1580.3048980395956</v>
      </c>
      <c r="G5" s="11">
        <v>1605.2372232984467</v>
      </c>
      <c r="H5" s="11">
        <v>2105.2732955985684</v>
      </c>
      <c r="I5" s="11">
        <v>1614.5919731299709</v>
      </c>
      <c r="J5" s="11">
        <v>1615.8707361692796</v>
      </c>
      <c r="K5" s="11">
        <v>1615.8707361692796</v>
      </c>
      <c r="L5" s="11">
        <v>1615.8707361692796</v>
      </c>
      <c r="M5" s="11">
        <v>1599.1207361692796</v>
      </c>
      <c r="N5" s="11">
        <v>1596.2915361399064</v>
      </c>
      <c r="O5" s="11">
        <v>1590.6140389809625</v>
      </c>
      <c r="P5" s="11">
        <v>1590.1224654758589</v>
      </c>
      <c r="Q5" s="11">
        <v>1590.1224654758589</v>
      </c>
      <c r="R5" s="11">
        <v>1590.1224654758589</v>
      </c>
      <c r="S5" s="11">
        <v>1589.4972974503653</v>
      </c>
      <c r="T5" s="11">
        <v>1584.3258450930516</v>
      </c>
    </row>
    <row r="6" spans="1:20" x14ac:dyDescent="0.3">
      <c r="A6" s="32" t="s">
        <v>14</v>
      </c>
      <c r="B6" s="92">
        <v>17.379499845206738</v>
      </c>
      <c r="C6" s="92">
        <v>17.379499845206738</v>
      </c>
      <c r="D6" s="92">
        <v>67.102999001741409</v>
      </c>
      <c r="E6" s="92">
        <v>67.102999001741409</v>
      </c>
      <c r="F6" s="92">
        <v>67.102999001741409</v>
      </c>
      <c r="G6" s="92">
        <v>67.102999001741409</v>
      </c>
      <c r="H6" s="92">
        <v>67.102999001741409</v>
      </c>
      <c r="I6" s="92">
        <v>67.102999001741409</v>
      </c>
      <c r="J6" s="92">
        <v>67.102999001741409</v>
      </c>
      <c r="K6" s="92">
        <v>67.102999001741409</v>
      </c>
      <c r="L6" s="92">
        <v>67.102999001741409</v>
      </c>
      <c r="M6" s="92">
        <v>67.102999001741409</v>
      </c>
      <c r="N6" s="92">
        <v>67.102999001741409</v>
      </c>
      <c r="O6" s="92">
        <v>67.102999001741409</v>
      </c>
      <c r="P6" s="92">
        <v>67.102999001741409</v>
      </c>
      <c r="Q6" s="92">
        <v>67.102999001741409</v>
      </c>
      <c r="R6" s="92">
        <v>67.102999001741409</v>
      </c>
      <c r="S6" s="92">
        <v>67.102999001741409</v>
      </c>
      <c r="T6" s="92">
        <v>67.102999001741409</v>
      </c>
    </row>
    <row r="7" spans="1:20" x14ac:dyDescent="0.3">
      <c r="A7" s="32" t="s">
        <v>15</v>
      </c>
      <c r="B7" s="92">
        <v>142.89999675750732</v>
      </c>
      <c r="C7" s="92">
        <v>798.2809967575073</v>
      </c>
      <c r="D7" s="92">
        <v>1041.4782470142841</v>
      </c>
      <c r="E7" s="92">
        <v>1235.3074470436572</v>
      </c>
      <c r="F7" s="92">
        <v>1238.0517710721492</v>
      </c>
      <c r="G7" s="92">
        <v>1322.8054161047935</v>
      </c>
      <c r="H7" s="92">
        <v>3467.805416104793</v>
      </c>
      <c r="I7" s="92">
        <v>4207.7804187273978</v>
      </c>
      <c r="J7" s="92">
        <v>4221.9804187273976</v>
      </c>
      <c r="K7" s="92">
        <v>4773.0776766499876</v>
      </c>
      <c r="L7" s="92">
        <v>4820.9031770615129</v>
      </c>
      <c r="M7" s="92">
        <v>4865.0282899717386</v>
      </c>
      <c r="N7" s="92">
        <v>7929.1474676859834</v>
      </c>
      <c r="O7" s="92">
        <v>9088.4716061604031</v>
      </c>
      <c r="P7" s="92">
        <v>10007.846258349449</v>
      </c>
      <c r="Q7" s="92">
        <v>10613.982489429251</v>
      </c>
      <c r="R7" s="92">
        <v>10838.950773582539</v>
      </c>
      <c r="S7" s="92">
        <v>11253.866879546564</v>
      </c>
      <c r="T7" s="92">
        <v>11631.19169015296</v>
      </c>
    </row>
    <row r="8" spans="1:20" x14ac:dyDescent="0.3">
      <c r="A8" s="36" t="s">
        <v>27</v>
      </c>
      <c r="B8" s="37">
        <f t="shared" ref="B8:H8" si="0">SUM(B3:B7)</f>
        <v>29321.164300106393</v>
      </c>
      <c r="C8" s="37">
        <f t="shared" si="0"/>
        <v>29965.0829931519</v>
      </c>
      <c r="D8" s="37">
        <f t="shared" si="0"/>
        <v>30858.329825333498</v>
      </c>
      <c r="E8" s="37">
        <f t="shared" si="0"/>
        <v>30197.745940502558</v>
      </c>
      <c r="F8" s="37">
        <f t="shared" si="0"/>
        <v>29320.488598476921</v>
      </c>
      <c r="G8" s="37">
        <f t="shared" si="0"/>
        <v>29345.305715922092</v>
      </c>
      <c r="H8" s="37">
        <f t="shared" si="0"/>
        <v>28023.081376315968</v>
      </c>
      <c r="I8" s="37">
        <f t="shared" ref="I8:T8" si="1">SUM(I3:I7)</f>
        <v>28877.112049806656</v>
      </c>
      <c r="J8" s="37">
        <f t="shared" si="1"/>
        <v>26402.079398306152</v>
      </c>
      <c r="K8" s="37">
        <f t="shared" si="1"/>
        <v>27212.536974938652</v>
      </c>
      <c r="L8" s="37">
        <f t="shared" si="1"/>
        <v>27212.335374935406</v>
      </c>
      <c r="M8" s="37">
        <f t="shared" si="1"/>
        <v>27161.261358483571</v>
      </c>
      <c r="N8" s="37">
        <f t="shared" si="1"/>
        <v>27979.97331245138</v>
      </c>
      <c r="O8" s="37">
        <f t="shared" si="1"/>
        <v>27199.971411330596</v>
      </c>
      <c r="P8" s="37">
        <f t="shared" si="1"/>
        <v>28066.944829139553</v>
      </c>
      <c r="Q8" s="37">
        <f t="shared" si="1"/>
        <v>27984.997075805732</v>
      </c>
      <c r="R8" s="37">
        <f t="shared" si="1"/>
        <v>28840.795417469908</v>
      </c>
      <c r="S8" s="37">
        <f t="shared" si="1"/>
        <v>28853.291074980141</v>
      </c>
      <c r="T8" s="37">
        <f t="shared" si="1"/>
        <v>28827.904086285293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abSelected="1" workbookViewId="0"/>
  </sheetViews>
  <sheetFormatPr defaultColWidth="8.88671875" defaultRowHeight="14.4" x14ac:dyDescent="0.3"/>
  <cols>
    <col min="1" max="1" width="38" style="24" customWidth="1"/>
    <col min="2" max="20" width="8.88671875" style="24" customWidth="1"/>
    <col min="21" max="16384" width="8.88671875" style="29"/>
  </cols>
  <sheetData>
    <row r="1" spans="1:20" s="82" customFormat="1" x14ac:dyDescent="0.3">
      <c r="A1" s="55" t="s">
        <v>34</v>
      </c>
      <c r="B1" s="40"/>
      <c r="C1" s="40"/>
      <c r="D1" s="40"/>
      <c r="E1" s="40"/>
      <c r="F1" s="40"/>
      <c r="G1" s="40"/>
      <c r="H1" s="40"/>
      <c r="I1" s="40"/>
      <c r="J1" s="40"/>
      <c r="K1" s="40"/>
      <c r="L1" s="40"/>
      <c r="M1" s="40"/>
      <c r="N1" s="40"/>
      <c r="O1" s="40"/>
      <c r="P1" s="40"/>
      <c r="Q1" s="40"/>
      <c r="R1" s="40"/>
      <c r="S1" s="40"/>
      <c r="T1" s="40"/>
    </row>
    <row r="2" spans="1:20" s="83" customFormat="1" x14ac:dyDescent="0.3">
      <c r="A2" s="57" t="s">
        <v>8</v>
      </c>
      <c r="B2" s="57">
        <v>2017</v>
      </c>
      <c r="C2" s="57">
        <v>2018</v>
      </c>
      <c r="D2" s="57">
        <v>2019</v>
      </c>
      <c r="E2" s="57">
        <v>2020</v>
      </c>
      <c r="F2" s="57">
        <v>2021</v>
      </c>
      <c r="G2" s="57">
        <v>2022</v>
      </c>
      <c r="H2" s="57">
        <v>2023</v>
      </c>
      <c r="I2" s="57">
        <v>2024</v>
      </c>
      <c r="J2" s="57">
        <v>2025</v>
      </c>
      <c r="K2" s="57">
        <v>2026</v>
      </c>
      <c r="L2" s="57">
        <v>2027</v>
      </c>
      <c r="M2" s="57">
        <v>2028</v>
      </c>
      <c r="N2" s="57">
        <v>2029</v>
      </c>
      <c r="O2" s="57">
        <v>2030</v>
      </c>
      <c r="P2" s="57">
        <v>2031</v>
      </c>
      <c r="Q2" s="57">
        <v>2032</v>
      </c>
      <c r="R2" s="57">
        <v>2033</v>
      </c>
      <c r="S2" s="57">
        <v>2034</v>
      </c>
      <c r="T2" s="57">
        <v>2035</v>
      </c>
    </row>
    <row r="3" spans="1:20" x14ac:dyDescent="0.3">
      <c r="A3" s="65" t="s">
        <v>2</v>
      </c>
      <c r="B3" s="35">
        <v>12060.966986835003</v>
      </c>
      <c r="C3" s="35">
        <v>12060.966986835003</v>
      </c>
      <c r="D3" s="35">
        <v>12060.966986835003</v>
      </c>
      <c r="E3" s="35">
        <v>11242.259562015533</v>
      </c>
      <c r="F3" s="35">
        <v>10364.259554982185</v>
      </c>
      <c r="G3" s="35">
        <v>10364.259554982185</v>
      </c>
      <c r="H3" s="35">
        <v>8580.5991439819336</v>
      </c>
      <c r="I3" s="35">
        <v>9399.3111373186111</v>
      </c>
      <c r="J3" s="35">
        <v>7446.4997254014015</v>
      </c>
      <c r="K3" s="35">
        <v>8259.45728713274</v>
      </c>
      <c r="L3" s="35">
        <v>8259.45728713274</v>
      </c>
      <c r="M3" s="35">
        <v>8208.3832706809044</v>
      </c>
      <c r="N3" s="35">
        <v>9027.0952640175819</v>
      </c>
      <c r="O3" s="35">
        <v>8208.3832706809044</v>
      </c>
      <c r="P3" s="35">
        <v>9026.2732746005058</v>
      </c>
      <c r="Q3" s="35">
        <v>9026.2732746005058</v>
      </c>
      <c r="R3" s="35">
        <v>9844.9852679371834</v>
      </c>
      <c r="S3" s="35">
        <v>9844.9852679371834</v>
      </c>
      <c r="T3" s="35">
        <v>9844.9852679371834</v>
      </c>
    </row>
    <row r="4" spans="1:20" x14ac:dyDescent="0.3">
      <c r="A4" s="65" t="s">
        <v>1</v>
      </c>
      <c r="B4" s="35">
        <v>8234.6985850415349</v>
      </c>
      <c r="C4" s="35">
        <v>8656.5853713916313</v>
      </c>
      <c r="D4" s="35">
        <v>9428.1878514287491</v>
      </c>
      <c r="E4" s="35">
        <v>9509.463851428749</v>
      </c>
      <c r="F4" s="35">
        <v>9509.463851428749</v>
      </c>
      <c r="G4" s="35">
        <v>9509.4638436205405</v>
      </c>
      <c r="H4" s="35">
        <v>9470.8638427145488</v>
      </c>
      <c r="I4" s="35">
        <v>9996.8638453371532</v>
      </c>
      <c r="J4" s="35">
        <v>9470.8638427145488</v>
      </c>
      <c r="K4" s="35">
        <v>9470.86385761571</v>
      </c>
      <c r="L4" s="35">
        <v>9470.86385761571</v>
      </c>
      <c r="M4" s="35">
        <v>9470.86385761571</v>
      </c>
      <c r="N4" s="35">
        <v>9470.8638182468421</v>
      </c>
      <c r="O4" s="35">
        <v>9470.8638353533752</v>
      </c>
      <c r="P4" s="35">
        <v>9525.1638299412734</v>
      </c>
      <c r="Q4" s="35">
        <v>9470.8638291246898</v>
      </c>
      <c r="R4" s="35">
        <v>9470.8638291246898</v>
      </c>
      <c r="S4" s="35">
        <v>9470.8638338811415</v>
      </c>
      <c r="T4" s="35">
        <v>9495.7638444669265</v>
      </c>
    </row>
    <row r="5" spans="1:20" x14ac:dyDescent="0.3">
      <c r="A5" s="65" t="s">
        <v>21</v>
      </c>
      <c r="B5" s="35">
        <v>6232.738964387775</v>
      </c>
      <c r="C5" s="35">
        <v>6307.1059017598636</v>
      </c>
      <c r="D5" s="35">
        <v>6311.6163539061854</v>
      </c>
      <c r="E5" s="35">
        <v>6340.0936668018412</v>
      </c>
      <c r="F5" s="35">
        <v>6340.8363318095517</v>
      </c>
      <c r="G5" s="35">
        <v>6365.7686570684027</v>
      </c>
      <c r="H5" s="35">
        <v>6365.804729368524</v>
      </c>
      <c r="I5" s="35">
        <v>6375.1234068999265</v>
      </c>
      <c r="J5" s="35">
        <v>6376.402169939236</v>
      </c>
      <c r="K5" s="35">
        <v>6376.402169939236</v>
      </c>
      <c r="L5" s="35">
        <v>6376.402169939236</v>
      </c>
      <c r="M5" s="35">
        <v>6376.402169939236</v>
      </c>
      <c r="N5" s="35">
        <v>6376.402169939236</v>
      </c>
      <c r="O5" s="35">
        <v>6376.4728999399704</v>
      </c>
      <c r="P5" s="35">
        <v>6377.6753099524531</v>
      </c>
      <c r="Q5" s="35">
        <v>6376.578994941071</v>
      </c>
      <c r="R5" s="35">
        <v>6377.3358059489283</v>
      </c>
      <c r="S5" s="35">
        <v>6376.4021699392351</v>
      </c>
      <c r="T5" s="35">
        <v>6376.9397179448169</v>
      </c>
    </row>
    <row r="6" spans="1:20" x14ac:dyDescent="0.3">
      <c r="A6" s="65" t="s">
        <v>0</v>
      </c>
      <c r="B6" s="35">
        <v>594.1452999851108</v>
      </c>
      <c r="C6" s="35">
        <v>596.6952999672294</v>
      </c>
      <c r="D6" s="35">
        <v>596.6952999672294</v>
      </c>
      <c r="E6" s="35">
        <v>598.44102992860201</v>
      </c>
      <c r="F6" s="35">
        <v>598.44102992860201</v>
      </c>
      <c r="G6" s="35">
        <v>598.44102992860201</v>
      </c>
      <c r="H6" s="35">
        <v>598.44102992860201</v>
      </c>
      <c r="I6" s="35">
        <v>598.44102992860189</v>
      </c>
      <c r="J6" s="35">
        <v>600.94102992860189</v>
      </c>
      <c r="K6" s="35">
        <v>598.44102992860201</v>
      </c>
      <c r="L6" s="35">
        <v>598.44102992860201</v>
      </c>
      <c r="M6" s="35">
        <v>598.44102992860201</v>
      </c>
      <c r="N6" s="35">
        <v>598.44102992860189</v>
      </c>
      <c r="O6" s="35">
        <v>609.93902992860194</v>
      </c>
      <c r="P6" s="35">
        <v>611.44102992860189</v>
      </c>
      <c r="Q6" s="35">
        <v>599.43802992860196</v>
      </c>
      <c r="R6" s="35">
        <v>598.44102992860201</v>
      </c>
      <c r="S6" s="35">
        <v>598.44102992860201</v>
      </c>
      <c r="T6" s="35">
        <v>598.44102992860201</v>
      </c>
    </row>
    <row r="7" spans="1:20" x14ac:dyDescent="0.3">
      <c r="A7" s="65" t="s">
        <v>3</v>
      </c>
      <c r="B7" s="35">
        <v>810.97304657891459</v>
      </c>
      <c r="C7" s="35">
        <v>877.6191897990567</v>
      </c>
      <c r="D7" s="35">
        <v>962.15915659739017</v>
      </c>
      <c r="E7" s="35">
        <v>982.42302928485753</v>
      </c>
      <c r="F7" s="35">
        <v>982.42302928485753</v>
      </c>
      <c r="G7" s="35">
        <v>982.42302928485753</v>
      </c>
      <c r="H7" s="35">
        <v>982.42302928485753</v>
      </c>
      <c r="I7" s="35">
        <v>982.42302928485753</v>
      </c>
      <c r="J7" s="35">
        <v>982.42302928485753</v>
      </c>
      <c r="K7" s="35">
        <v>982.42302928485753</v>
      </c>
      <c r="L7" s="35">
        <v>982.42302928485753</v>
      </c>
      <c r="M7" s="35">
        <v>982.42302928485742</v>
      </c>
      <c r="N7" s="35">
        <v>982.42302928485742</v>
      </c>
      <c r="O7" s="35">
        <v>1009.5649503934662</v>
      </c>
      <c r="P7" s="35">
        <v>1001.6439596824392</v>
      </c>
      <c r="Q7" s="35">
        <v>987.09552217658631</v>
      </c>
      <c r="R7" s="35">
        <v>1008.6350596596606</v>
      </c>
      <c r="S7" s="35">
        <v>997.10358813728226</v>
      </c>
      <c r="T7" s="35">
        <v>984.33580100364838</v>
      </c>
    </row>
    <row r="8" spans="1:20" x14ac:dyDescent="0.3">
      <c r="A8" s="65" t="s">
        <v>5</v>
      </c>
      <c r="B8" s="35">
        <v>579.32882108688796</v>
      </c>
      <c r="C8" s="35">
        <v>634.84417659894041</v>
      </c>
      <c r="D8" s="35">
        <v>634.84417659894041</v>
      </c>
      <c r="E8" s="35">
        <v>661.20480104297815</v>
      </c>
      <c r="F8" s="35">
        <v>661.20480104297815</v>
      </c>
      <c r="G8" s="35">
        <v>661.08960103750644</v>
      </c>
      <c r="H8" s="35">
        <v>661.08960103750644</v>
      </c>
      <c r="I8" s="35">
        <v>661.08960103750644</v>
      </c>
      <c r="J8" s="35">
        <v>661.08960103750644</v>
      </c>
      <c r="K8" s="35">
        <v>661.08960103750633</v>
      </c>
      <c r="L8" s="35">
        <v>660.88800103426388</v>
      </c>
      <c r="M8" s="35">
        <v>660.88800103426388</v>
      </c>
      <c r="N8" s="35">
        <v>660.88800103426399</v>
      </c>
      <c r="O8" s="35">
        <v>660.88742503427693</v>
      </c>
      <c r="P8" s="35">
        <v>660.88742503427693</v>
      </c>
      <c r="Q8" s="35">
        <v>660.88742503427682</v>
      </c>
      <c r="R8" s="35">
        <v>676.67442487084088</v>
      </c>
      <c r="S8" s="35">
        <v>701.63518515669523</v>
      </c>
      <c r="T8" s="35">
        <v>663.57842500411687</v>
      </c>
    </row>
    <row r="9" spans="1:20" x14ac:dyDescent="0.3">
      <c r="A9" s="65" t="s">
        <v>20</v>
      </c>
      <c r="B9" s="35">
        <v>808.31259619116793</v>
      </c>
      <c r="C9" s="35">
        <v>814.5160668001771</v>
      </c>
      <c r="D9" s="35">
        <v>847.1099999999999</v>
      </c>
      <c r="E9" s="35">
        <v>847.1099999999999</v>
      </c>
      <c r="F9" s="35">
        <v>847.1099999999999</v>
      </c>
      <c r="G9" s="35">
        <v>847.1099999999999</v>
      </c>
      <c r="H9" s="35">
        <v>847.1099999999999</v>
      </c>
      <c r="I9" s="35">
        <v>847.1099999999999</v>
      </c>
      <c r="J9" s="35">
        <v>847.1099999999999</v>
      </c>
      <c r="K9" s="35">
        <v>847.1099999999999</v>
      </c>
      <c r="L9" s="35">
        <v>847.1099999999999</v>
      </c>
      <c r="M9" s="35">
        <v>847.1099999999999</v>
      </c>
      <c r="N9" s="35">
        <v>847.1099999999999</v>
      </c>
      <c r="O9" s="35">
        <v>847.1099999999999</v>
      </c>
      <c r="P9" s="35">
        <v>847.1099999999999</v>
      </c>
      <c r="Q9" s="35">
        <v>847.1099999999999</v>
      </c>
      <c r="R9" s="35">
        <v>847.1099999999999</v>
      </c>
      <c r="S9" s="35">
        <v>847.1099999999999</v>
      </c>
      <c r="T9" s="35">
        <v>847.1099999999999</v>
      </c>
    </row>
    <row r="10" spans="1:20" ht="13.95" customHeight="1" x14ac:dyDescent="0.3">
      <c r="A10" s="65" t="s">
        <v>4</v>
      </c>
      <c r="B10" s="43">
        <v>0</v>
      </c>
      <c r="C10" s="43">
        <v>16.75</v>
      </c>
      <c r="D10" s="43">
        <v>16.75</v>
      </c>
      <c r="E10" s="43">
        <v>16.75</v>
      </c>
      <c r="F10" s="43">
        <v>16.75</v>
      </c>
      <c r="G10" s="43">
        <v>16.75</v>
      </c>
      <c r="H10" s="43">
        <v>16.75</v>
      </c>
      <c r="I10" s="43">
        <v>16.75</v>
      </c>
      <c r="J10" s="43">
        <v>16.75</v>
      </c>
      <c r="K10" s="43">
        <v>16.75</v>
      </c>
      <c r="L10" s="43">
        <v>16.75</v>
      </c>
      <c r="M10" s="43">
        <v>16.75</v>
      </c>
      <c r="N10" s="43">
        <v>16.75</v>
      </c>
      <c r="O10" s="43">
        <v>16.75</v>
      </c>
      <c r="P10" s="43">
        <v>16.75</v>
      </c>
      <c r="Q10" s="43">
        <v>16.75</v>
      </c>
      <c r="R10" s="43">
        <v>16.75</v>
      </c>
      <c r="S10" s="43">
        <v>16.75</v>
      </c>
      <c r="T10" s="43">
        <v>16.75</v>
      </c>
    </row>
    <row r="11" spans="1:20" s="84" customFormat="1" ht="15" customHeight="1" x14ac:dyDescent="0.3">
      <c r="A11" s="64" t="s">
        <v>37</v>
      </c>
      <c r="B11" s="63">
        <v>0</v>
      </c>
      <c r="C11" s="63">
        <v>0</v>
      </c>
      <c r="D11" s="63">
        <v>0</v>
      </c>
      <c r="E11" s="63">
        <v>0</v>
      </c>
      <c r="F11" s="63">
        <v>0</v>
      </c>
      <c r="G11" s="63">
        <v>0</v>
      </c>
      <c r="H11" s="63">
        <v>500</v>
      </c>
      <c r="I11" s="63">
        <v>0</v>
      </c>
      <c r="J11" s="63">
        <v>0</v>
      </c>
      <c r="K11" s="63">
        <v>0</v>
      </c>
      <c r="L11" s="63">
        <v>0</v>
      </c>
      <c r="M11" s="63">
        <v>0</v>
      </c>
      <c r="N11" s="63">
        <v>0</v>
      </c>
      <c r="O11" s="63">
        <v>0</v>
      </c>
      <c r="P11" s="63">
        <v>0</v>
      </c>
      <c r="Q11" s="63">
        <v>0</v>
      </c>
      <c r="R11" s="63">
        <v>0</v>
      </c>
      <c r="S11" s="63">
        <v>0</v>
      </c>
      <c r="T11" s="63">
        <v>0</v>
      </c>
    </row>
    <row r="12" spans="1:20" x14ac:dyDescent="0.3">
      <c r="A12" s="38" t="s">
        <v>27</v>
      </c>
      <c r="B12" s="35">
        <f>SUM(B3:B11)</f>
        <v>29321.164300106397</v>
      </c>
      <c r="C12" s="35">
        <f t="shared" ref="C12:T12" si="0">SUM(C3:C11)</f>
        <v>29965.0829931519</v>
      </c>
      <c r="D12" s="35">
        <f t="shared" si="0"/>
        <v>30858.329825333498</v>
      </c>
      <c r="E12" s="35">
        <f t="shared" si="0"/>
        <v>30197.745940502566</v>
      </c>
      <c r="F12" s="35">
        <f t="shared" si="0"/>
        <v>29320.488598476928</v>
      </c>
      <c r="G12" s="35">
        <f t="shared" si="0"/>
        <v>29345.305715922099</v>
      </c>
      <c r="H12" s="35">
        <f t="shared" si="0"/>
        <v>28023.081376315975</v>
      </c>
      <c r="I12" s="35">
        <f t="shared" si="0"/>
        <v>28877.112049806659</v>
      </c>
      <c r="J12" s="35">
        <f t="shared" si="0"/>
        <v>26402.079398306156</v>
      </c>
      <c r="K12" s="35">
        <f t="shared" si="0"/>
        <v>27212.536974938655</v>
      </c>
      <c r="L12" s="35">
        <f t="shared" si="0"/>
        <v>27212.335374935414</v>
      </c>
      <c r="M12" s="35">
        <f t="shared" si="0"/>
        <v>27161.261358483578</v>
      </c>
      <c r="N12" s="35">
        <f t="shared" si="0"/>
        <v>27979.973312451388</v>
      </c>
      <c r="O12" s="35">
        <f t="shared" si="0"/>
        <v>27199.971411330596</v>
      </c>
      <c r="P12" s="35">
        <f t="shared" si="0"/>
        <v>28066.944829139553</v>
      </c>
      <c r="Q12" s="35">
        <f t="shared" si="0"/>
        <v>27984.997075805735</v>
      </c>
      <c r="R12" s="35">
        <f t="shared" si="0"/>
        <v>28840.795417469908</v>
      </c>
      <c r="S12" s="35">
        <f t="shared" si="0"/>
        <v>28853.291074980141</v>
      </c>
      <c r="T12" s="35">
        <f t="shared" si="0"/>
        <v>28827.9040862853</v>
      </c>
    </row>
    <row r="13" spans="1:20" x14ac:dyDescent="0.3">
      <c r="B13" s="35"/>
      <c r="C13" s="35"/>
      <c r="D13" s="35"/>
      <c r="E13" s="35"/>
      <c r="F13" s="35"/>
      <c r="G13" s="35"/>
      <c r="H13" s="35"/>
      <c r="I13" s="35"/>
      <c r="J13" s="35"/>
      <c r="K13" s="35"/>
      <c r="L13" s="35"/>
      <c r="M13" s="35"/>
      <c r="N13" s="35"/>
      <c r="O13" s="35"/>
      <c r="P13" s="35"/>
      <c r="Q13" s="35"/>
      <c r="R13" s="35"/>
      <c r="S13" s="35"/>
      <c r="T13" s="35"/>
    </row>
    <row r="14" spans="1:20" x14ac:dyDescent="0.3">
      <c r="A14" s="25" t="s">
        <v>7</v>
      </c>
      <c r="B14" s="11"/>
    </row>
    <row r="15" spans="1:20" ht="16.2" x14ac:dyDescent="0.3">
      <c r="A15" s="65" t="s">
        <v>49</v>
      </c>
      <c r="B15"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Definitions</vt:lpstr>
      <vt:lpstr>Installed MW by Commitment</vt:lpstr>
      <vt:lpstr>Installed MW by Fuel</vt:lpstr>
      <vt:lpstr>Installed MW of Existing</vt:lpstr>
      <vt:lpstr>Installed MW of Committed</vt:lpstr>
      <vt:lpstr>Installed MW of Directed</vt:lpstr>
      <vt:lpstr>Installed MW of Expired</vt:lpstr>
      <vt:lpstr>MW at Summer by Commitment</vt:lpstr>
      <vt:lpstr>MW at Summer by Fuel</vt:lpstr>
      <vt:lpstr>Total Capacity Reqt</vt:lpstr>
      <vt:lpstr>Capacity Above Below Reqt</vt:lpstr>
      <vt:lpstr>Energy by Fuel</vt:lpstr>
      <vt:lpstr>Storage</vt:lpstr>
      <vt:lpstr>Energy Import Export</vt:lpstr>
      <vt:lpstr>SBG</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Geraghty</dc:creator>
  <cp:lastModifiedBy>Bonnie Chan</cp:lastModifiedBy>
  <dcterms:created xsi:type="dcterms:W3CDTF">2017-10-04T18:53:01Z</dcterms:created>
  <dcterms:modified xsi:type="dcterms:W3CDTF">2018-03-05T15:05:03Z</dcterms:modified>
</cp:coreProperties>
</file>