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2048" windowHeight="6108" tabRatio="813"/>
  </bookViews>
  <sheets>
    <sheet name="2006-2016 CDM Savings" sheetId="5" r:id="rId1"/>
    <sheet name="2017-2035 CDM Savings" sheetId="4" r:id="rId2"/>
    <sheet name="Conservation First Framework" sheetId="3" r:id="rId3"/>
    <sheet name="Industrial Accelerator Program" sheetId="7" r:id="rId4"/>
    <sheet name="Demand Response" sheetId="1" r:id="rId5"/>
    <sheet name="Achievable Potential Savings" sheetId="2" r:id="rId6"/>
    <sheet name="Achievable Potential Costs" sheetId="8" r:id="rId7"/>
    <sheet name="CDM Cost Effectiveness" sheetId="6" r:id="rId8"/>
  </sheets>
  <calcPr calcId="145621"/>
</workbook>
</file>

<file path=xl/calcChain.xml><?xml version="1.0" encoding="utf-8"?>
<calcChain xmlns="http://schemas.openxmlformats.org/spreadsheetml/2006/main">
  <c r="M5" i="7" l="1"/>
  <c r="L5" i="7"/>
  <c r="K5" i="7"/>
  <c r="J5" i="7"/>
  <c r="I5" i="7"/>
  <c r="H5" i="7"/>
  <c r="G5" i="7"/>
  <c r="F5" i="7"/>
  <c r="E5" i="7"/>
  <c r="D5" i="7"/>
  <c r="C5" i="7"/>
  <c r="B5" i="7"/>
  <c r="L6" i="5" l="1"/>
  <c r="K6" i="5"/>
  <c r="J6" i="5"/>
  <c r="I6" i="5"/>
  <c r="H6" i="5"/>
  <c r="G6" i="5"/>
  <c r="F6" i="5"/>
  <c r="E6" i="5"/>
  <c r="D6" i="5"/>
  <c r="C6" i="5"/>
  <c r="B6" i="5"/>
  <c r="T5" i="4" l="1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11" i="3" l="1"/>
  <c r="B11" i="3"/>
  <c r="F11" i="3" l="1"/>
  <c r="E11" i="3"/>
  <c r="D11" i="3"/>
  <c r="G11" i="3"/>
  <c r="B9" i="1" l="1"/>
</calcChain>
</file>

<file path=xl/sharedStrings.xml><?xml version="1.0" encoding="utf-8"?>
<sst xmlns="http://schemas.openxmlformats.org/spreadsheetml/2006/main" count="76" uniqueCount="59">
  <si>
    <t>Peaksaver PLUS</t>
  </si>
  <si>
    <t>Time of Use rates</t>
  </si>
  <si>
    <t>Industrial Conservation Initiative</t>
  </si>
  <si>
    <t>CBDR</t>
  </si>
  <si>
    <t>DR pilot program</t>
  </si>
  <si>
    <t>DR auction</t>
  </si>
  <si>
    <t>Total</t>
  </si>
  <si>
    <t>Codes and Standards</t>
  </si>
  <si>
    <t>Technical</t>
  </si>
  <si>
    <t>Economic</t>
  </si>
  <si>
    <t>Unconstrained Achievable</t>
  </si>
  <si>
    <t>Budget-Constrained Achievable</t>
  </si>
  <si>
    <t xml:space="preserve">2015-2035 Portfolio Acquisition Costs </t>
  </si>
  <si>
    <t>Industrial Accelerator Program (TWh)</t>
  </si>
  <si>
    <t>Conservation First Framework (TWh)</t>
  </si>
  <si>
    <t>Implemented between 2017 and 2021</t>
  </si>
  <si>
    <t>Implemented between 2010 and 2016</t>
  </si>
  <si>
    <t>Verified 2015 Results</t>
  </si>
  <si>
    <t>Verified 2016 Results</t>
  </si>
  <si>
    <t>2017 Reported 2015 Results Adjustments</t>
  </si>
  <si>
    <t>2017 Reported 2016 Results Adjustments</t>
  </si>
  <si>
    <t>Market Achievable</t>
  </si>
  <si>
    <t>Forecasted 2017 Results</t>
  </si>
  <si>
    <t>Forecasted 2018 Results</t>
  </si>
  <si>
    <t>Forecasted 2019 Results</t>
  </si>
  <si>
    <t>Forecasted 2020 Results</t>
  </si>
  <si>
    <t xml:space="preserve">Energy Efficiency Programs </t>
  </si>
  <si>
    <t>Others</t>
  </si>
  <si>
    <t>Energy efficiency programs include those funded by the OPA/IESO</t>
  </si>
  <si>
    <t>Notes:</t>
  </si>
  <si>
    <t>Others includes Other Influenced (e.g. gas companies and government), demand response, pre-2008 customer based generation, and conservation fund</t>
  </si>
  <si>
    <t>Verified savings by the end of 2016</t>
  </si>
  <si>
    <t>Savings at generator level</t>
  </si>
  <si>
    <t>Savings at customer level</t>
  </si>
  <si>
    <t>CFF 2017 - 2020 savings forecast based on LDC CDM Plans submitted as of October 1, 2017</t>
  </si>
  <si>
    <t>CFF 2015 - 2016 savings include verified results and adjustments reported by September 2017</t>
  </si>
  <si>
    <t xml:space="preserve">Note: </t>
  </si>
  <si>
    <t>Conservation Programs</t>
  </si>
  <si>
    <t>Forecasted savings at generator level</t>
  </si>
  <si>
    <t>Electricity Savings Achieved Since 2006 (TWh)</t>
  </si>
  <si>
    <t>Electricity Savings from Codes and Standards and Conservation Programs (TWh)</t>
  </si>
  <si>
    <t>Total Net Persisting Savings Potential (TWh)</t>
  </si>
  <si>
    <t>2015-2035 Program Costs
($Million)</t>
  </si>
  <si>
    <t>2015-2035 Program Net Savings
(TWh)</t>
  </si>
  <si>
    <t>Acquisition Costs
($/MWh)</t>
  </si>
  <si>
    <t>Savings at end use level</t>
  </si>
  <si>
    <t>Note:</t>
  </si>
  <si>
    <t>Demand Response Capacity Available in 2016 (MW)</t>
  </si>
  <si>
    <t>Sources are from the 2016 Achievable Potential Study and its Addendum</t>
  </si>
  <si>
    <t>Levelized Unit Electricity Cost</t>
  </si>
  <si>
    <t>2015 Conservation Costs and Cost Effectiveness Tests</t>
  </si>
  <si>
    <t>Total Resource Cost Ratio</t>
  </si>
  <si>
    <t>Program Administrator Cost Ratio</t>
  </si>
  <si>
    <t>$35/MWh</t>
  </si>
  <si>
    <t>Delivery Costs (Millions)</t>
  </si>
  <si>
    <t>Incentive Costs (Millions)</t>
  </si>
  <si>
    <t>From the 2015 Conservation Results Report</t>
  </si>
  <si>
    <t>Portfolio Acquisition Costs</t>
  </si>
  <si>
    <t>Portfolio Net Persisting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</si>
</sst>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 tint="0.249977111117893"/>
      <name val="Century Gothic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/>
    <xf numFmtId="164" fontId="0" fillId="0" borderId="0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" fontId="0" fillId="0" borderId="0" xfId="0" applyNumberForma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readingOrder="1"/>
    </xf>
    <xf numFmtId="3" fontId="4" fillId="0" borderId="0" xfId="0" applyNumberFormat="1" applyFont="1" applyFill="1" applyBorder="1" applyAlignment="1">
      <alignment horizontal="right" vertical="center" wrapText="1" readingOrder="1"/>
    </xf>
    <xf numFmtId="1" fontId="0" fillId="0" borderId="1" xfId="0" applyNumberForma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readingOrder="1"/>
    </xf>
    <xf numFmtId="165" fontId="0" fillId="0" borderId="0" xfId="1" applyNumberFormat="1" applyFont="1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/>
    <xf numFmtId="166" fontId="1" fillId="0" borderId="0" xfId="1" applyNumberFormat="1" applyFont="1" applyFill="1" applyBorder="1"/>
    <xf numFmtId="165" fontId="1" fillId="0" borderId="0" xfId="1" applyNumberFormat="1" applyFont="1" applyFill="1" applyBorder="1"/>
    <xf numFmtId="43" fontId="0" fillId="0" borderId="0" xfId="1" applyNumberFormat="1" applyFont="1" applyFill="1" applyBorder="1" applyAlignment="1">
      <alignment horizontal="right" vertical="center"/>
    </xf>
    <xf numFmtId="43" fontId="0" fillId="0" borderId="1" xfId="1" applyNumberFormat="1" applyFont="1" applyFill="1" applyBorder="1" applyAlignment="1">
      <alignment horizontal="right" vertical="center"/>
    </xf>
    <xf numFmtId="43" fontId="0" fillId="0" borderId="0" xfId="0" applyNumberFormat="1" applyFill="1" applyBorder="1"/>
    <xf numFmtId="43" fontId="0" fillId="0" borderId="0" xfId="0" applyNumberFormat="1" applyFill="1"/>
    <xf numFmtId="2" fontId="0" fillId="0" borderId="0" xfId="0" applyNumberFormat="1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2" fontId="0" fillId="0" borderId="0" xfId="0" applyNumberFormat="1" applyFill="1"/>
    <xf numFmtId="2" fontId="0" fillId="0" borderId="0" xfId="0" applyNumberFormat="1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164" fontId="4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6" fontId="4" fillId="0" borderId="0" xfId="2" applyNumberFormat="1" applyFont="1" applyFill="1" applyBorder="1" applyAlignment="1">
      <alignment horizontal="righ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selection activeCell="A17" sqref="A17"/>
    </sheetView>
  </sheetViews>
  <sheetFormatPr defaultRowHeight="14.4" x14ac:dyDescent="0.3"/>
  <cols>
    <col min="1" max="1" width="39.109375" style="1" customWidth="1"/>
    <col min="2" max="12" width="6.44140625" style="1" customWidth="1"/>
    <col min="13" max="16384" width="8.88671875" style="1"/>
  </cols>
  <sheetData>
    <row r="1" spans="1:12" x14ac:dyDescent="0.3">
      <c r="A1" s="4" t="s">
        <v>39</v>
      </c>
    </row>
    <row r="2" spans="1:12" x14ac:dyDescent="0.3">
      <c r="A2" s="8"/>
      <c r="B2" s="10">
        <v>2006</v>
      </c>
      <c r="C2" s="10">
        <v>2007</v>
      </c>
      <c r="D2" s="10">
        <v>2008</v>
      </c>
      <c r="E2" s="10">
        <v>2009</v>
      </c>
      <c r="F2" s="10">
        <v>2010</v>
      </c>
      <c r="G2" s="10">
        <v>2011</v>
      </c>
      <c r="H2" s="10">
        <v>2012</v>
      </c>
      <c r="I2" s="10">
        <v>2013</v>
      </c>
      <c r="J2" s="10">
        <v>2014</v>
      </c>
      <c r="K2" s="10">
        <v>2015</v>
      </c>
      <c r="L2" s="10">
        <v>2016</v>
      </c>
    </row>
    <row r="3" spans="1:12" x14ac:dyDescent="0.3">
      <c r="A3" s="6" t="s">
        <v>26</v>
      </c>
      <c r="B3" s="2">
        <v>0.4049324137705741</v>
      </c>
      <c r="C3" s="2">
        <v>0.89407231185800895</v>
      </c>
      <c r="D3" s="2">
        <v>1.2029322561500702</v>
      </c>
      <c r="E3" s="2">
        <v>1.7083521636306276</v>
      </c>
      <c r="F3" s="2">
        <v>1.9384846019486117</v>
      </c>
      <c r="G3" s="2">
        <v>2.5692028569519656</v>
      </c>
      <c r="H3" s="2">
        <v>2.9719008196826437</v>
      </c>
      <c r="I3" s="2">
        <v>3.7223070664854809</v>
      </c>
      <c r="J3" s="2">
        <v>4.6703814576270206</v>
      </c>
      <c r="K3" s="2">
        <v>6.05891891918598</v>
      </c>
      <c r="L3" s="2">
        <v>7.0448815490504675</v>
      </c>
    </row>
    <row r="4" spans="1:12" x14ac:dyDescent="0.3">
      <c r="A4" s="6" t="s">
        <v>7</v>
      </c>
      <c r="B4" s="2">
        <v>0</v>
      </c>
      <c r="C4" s="2">
        <v>7.5317882823131871E-2</v>
      </c>
      <c r="D4" s="2">
        <v>0.16905914538205738</v>
      </c>
      <c r="E4" s="2">
        <v>0.28149451499010281</v>
      </c>
      <c r="F4" s="2">
        <v>0.45001220574550782</v>
      </c>
      <c r="G4" s="2">
        <v>1.0119478602592233</v>
      </c>
      <c r="H4" s="2">
        <v>1.6</v>
      </c>
      <c r="I4" s="2">
        <v>1.7780466802484287</v>
      </c>
      <c r="J4" s="2">
        <v>3.1357935099460152</v>
      </c>
      <c r="K4" s="2">
        <v>4.2217702748095736</v>
      </c>
      <c r="L4" s="2">
        <v>5.1719343746252759</v>
      </c>
    </row>
    <row r="5" spans="1:12" x14ac:dyDescent="0.3">
      <c r="A5" s="9" t="s">
        <v>27</v>
      </c>
      <c r="B5" s="3">
        <v>1.2158484666162517</v>
      </c>
      <c r="C5" s="3">
        <v>2.5315889447423432</v>
      </c>
      <c r="D5" s="3">
        <v>2.6653742006396701</v>
      </c>
      <c r="E5" s="3">
        <v>2.8690879817145021</v>
      </c>
      <c r="F5" s="3">
        <v>3.0505559500342248</v>
      </c>
      <c r="G5" s="3">
        <v>3.1199783361458273</v>
      </c>
      <c r="H5" s="3">
        <v>3.3000404490644071</v>
      </c>
      <c r="I5" s="3">
        <v>3.4158435380303844</v>
      </c>
      <c r="J5" s="3">
        <v>3.4648043605023235</v>
      </c>
      <c r="K5" s="3">
        <v>3.6305739531568815</v>
      </c>
      <c r="L5" s="3">
        <v>2.356521139244621</v>
      </c>
    </row>
    <row r="6" spans="1:12" x14ac:dyDescent="0.3">
      <c r="A6" s="7" t="s">
        <v>6</v>
      </c>
      <c r="B6" s="2">
        <f>SUM(B3:B5)</f>
        <v>1.6207808803868258</v>
      </c>
      <c r="C6" s="2">
        <f t="shared" ref="C6:L6" si="0">SUM(C3:C5)</f>
        <v>3.5009791394234839</v>
      </c>
      <c r="D6" s="2">
        <f t="shared" si="0"/>
        <v>4.0373656021717981</v>
      </c>
      <c r="E6" s="2">
        <f t="shared" si="0"/>
        <v>4.8589346603352324</v>
      </c>
      <c r="F6" s="2">
        <f t="shared" si="0"/>
        <v>5.4390527577283443</v>
      </c>
      <c r="G6" s="2">
        <f t="shared" si="0"/>
        <v>6.7011290533570165</v>
      </c>
      <c r="H6" s="2">
        <f t="shared" si="0"/>
        <v>7.8719412687470509</v>
      </c>
      <c r="I6" s="2">
        <f t="shared" si="0"/>
        <v>8.9161972847642943</v>
      </c>
      <c r="J6" s="2">
        <f t="shared" si="0"/>
        <v>11.270979328075359</v>
      </c>
      <c r="K6" s="2">
        <f t="shared" si="0"/>
        <v>13.911263147152434</v>
      </c>
      <c r="L6" s="2">
        <f t="shared" si="0"/>
        <v>14.573337062920363</v>
      </c>
    </row>
    <row r="8" spans="1:12" x14ac:dyDescent="0.3">
      <c r="A8" s="1" t="s">
        <v>29</v>
      </c>
    </row>
    <row r="9" spans="1:12" x14ac:dyDescent="0.3">
      <c r="A9" s="1" t="s">
        <v>32</v>
      </c>
    </row>
    <row r="10" spans="1:12" x14ac:dyDescent="0.3">
      <c r="A10" s="1" t="s">
        <v>31</v>
      </c>
    </row>
    <row r="11" spans="1:12" x14ac:dyDescent="0.3">
      <c r="A11" s="1" t="s">
        <v>28</v>
      </c>
    </row>
    <row r="12" spans="1:12" x14ac:dyDescent="0.3">
      <c r="A12" s="1" t="s">
        <v>30</v>
      </c>
    </row>
  </sheetData>
  <pageMargins left="0.7" right="0.7" top="0.75" bottom="0.75" header="0.3" footer="0.3"/>
  <pageSetup paperSize="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Normal="100" workbookViewId="0">
      <selection activeCell="L18" sqref="L18"/>
    </sheetView>
  </sheetViews>
  <sheetFormatPr defaultRowHeight="14.4" x14ac:dyDescent="0.3"/>
  <cols>
    <col min="1" max="1" width="27.33203125" customWidth="1"/>
    <col min="2" max="20" width="6.5546875" customWidth="1"/>
  </cols>
  <sheetData>
    <row r="1" spans="1:21" x14ac:dyDescent="0.3">
      <c r="A1" s="4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">
      <c r="A2" s="8"/>
      <c r="B2" s="10">
        <v>2017</v>
      </c>
      <c r="C2" s="10">
        <v>2018</v>
      </c>
      <c r="D2" s="10">
        <v>2019</v>
      </c>
      <c r="E2" s="10">
        <v>2020</v>
      </c>
      <c r="F2" s="10">
        <v>2021</v>
      </c>
      <c r="G2" s="10">
        <v>2022</v>
      </c>
      <c r="H2" s="10">
        <v>2023</v>
      </c>
      <c r="I2" s="10">
        <v>2024</v>
      </c>
      <c r="J2" s="10">
        <v>2025</v>
      </c>
      <c r="K2" s="10">
        <v>2026</v>
      </c>
      <c r="L2" s="10">
        <v>2027</v>
      </c>
      <c r="M2" s="10">
        <v>2028</v>
      </c>
      <c r="N2" s="10">
        <v>2029</v>
      </c>
      <c r="O2" s="10">
        <v>2030</v>
      </c>
      <c r="P2" s="10">
        <v>2031</v>
      </c>
      <c r="Q2" s="10">
        <v>2032</v>
      </c>
      <c r="R2" s="10">
        <v>2033</v>
      </c>
      <c r="S2" s="10">
        <v>2034</v>
      </c>
      <c r="T2" s="10">
        <v>2035</v>
      </c>
      <c r="U2" s="1"/>
    </row>
    <row r="3" spans="1:21" ht="15" x14ac:dyDescent="0.25">
      <c r="A3" s="6" t="s">
        <v>7</v>
      </c>
      <c r="B3" s="2">
        <v>6.2760581984585855</v>
      </c>
      <c r="C3" s="2">
        <v>7.0493855589775549</v>
      </c>
      <c r="D3" s="2">
        <v>7.5891750566774618</v>
      </c>
      <c r="E3" s="2">
        <v>7.8250822247868008</v>
      </c>
      <c r="F3" s="2">
        <v>7.9868449243802528</v>
      </c>
      <c r="G3" s="2">
        <v>8.3551260547095296</v>
      </c>
      <c r="H3" s="2">
        <v>8.883030745781145</v>
      </c>
      <c r="I3" s="2">
        <v>9.2820409428702373</v>
      </c>
      <c r="J3" s="2">
        <v>9.7270759620512699</v>
      </c>
      <c r="K3" s="2">
        <v>10.056409190990163</v>
      </c>
      <c r="L3" s="2">
        <v>10.559651800744938</v>
      </c>
      <c r="M3" s="2">
        <v>11.03545945231898</v>
      </c>
      <c r="N3" s="2">
        <v>11.827644732736381</v>
      </c>
      <c r="O3" s="2">
        <v>12.523558957040473</v>
      </c>
      <c r="P3" s="2">
        <v>13.194003877669005</v>
      </c>
      <c r="Q3" s="2">
        <v>13.810323071453297</v>
      </c>
      <c r="R3" s="2">
        <v>14.273850098628603</v>
      </c>
      <c r="S3" s="2">
        <v>14.627668337091066</v>
      </c>
      <c r="T3" s="2">
        <v>14.870249759623839</v>
      </c>
      <c r="U3" s="1"/>
    </row>
    <row r="4" spans="1:21" ht="15" x14ac:dyDescent="0.25">
      <c r="A4" s="9" t="s">
        <v>37</v>
      </c>
      <c r="B4" s="3">
        <v>9.622009662565306</v>
      </c>
      <c r="C4" s="3">
        <v>11.059185185789698</v>
      </c>
      <c r="D4" s="3">
        <v>12.055743715806814</v>
      </c>
      <c r="E4" s="3">
        <v>12.880885481201039</v>
      </c>
      <c r="F4" s="3">
        <v>12.923571226609393</v>
      </c>
      <c r="G4" s="3">
        <v>12.774643782216749</v>
      </c>
      <c r="H4" s="3">
        <v>12.604988748042095</v>
      </c>
      <c r="I4" s="3">
        <v>12.418281604141875</v>
      </c>
      <c r="J4" s="3">
        <v>12.619673545508602</v>
      </c>
      <c r="K4" s="3">
        <v>13.417947529775439</v>
      </c>
      <c r="L4" s="3">
        <v>14.042312133226389</v>
      </c>
      <c r="M4" s="3">
        <v>14.694111694858083</v>
      </c>
      <c r="N4" s="3">
        <v>15.029533627646412</v>
      </c>
      <c r="O4" s="3">
        <v>15.461226616548053</v>
      </c>
      <c r="P4" s="3">
        <v>15.918388909125257</v>
      </c>
      <c r="Q4" s="3">
        <v>16.429676928546709</v>
      </c>
      <c r="R4" s="3">
        <v>16.207947946393659</v>
      </c>
      <c r="S4" s="3">
        <v>16.085879197794046</v>
      </c>
      <c r="T4" s="3">
        <v>15.871741440822415</v>
      </c>
      <c r="U4" s="1"/>
    </row>
    <row r="5" spans="1:21" ht="15" x14ac:dyDescent="0.25">
      <c r="A5" s="7" t="s">
        <v>6</v>
      </c>
      <c r="B5" s="2">
        <f>SUM(B3:B4)</f>
        <v>15.898067861023891</v>
      </c>
      <c r="C5" s="2">
        <f t="shared" ref="C5:T5" si="0">SUM(C3:C4)</f>
        <v>18.108570744767253</v>
      </c>
      <c r="D5" s="2">
        <f t="shared" si="0"/>
        <v>19.644918772484274</v>
      </c>
      <c r="E5" s="2">
        <f t="shared" si="0"/>
        <v>20.705967705987838</v>
      </c>
      <c r="F5" s="2">
        <f t="shared" si="0"/>
        <v>20.910416150989647</v>
      </c>
      <c r="G5" s="2">
        <f t="shared" si="0"/>
        <v>21.129769836926279</v>
      </c>
      <c r="H5" s="2">
        <f t="shared" si="0"/>
        <v>21.488019493823238</v>
      </c>
      <c r="I5" s="2">
        <f t="shared" si="0"/>
        <v>21.700322547012114</v>
      </c>
      <c r="J5" s="2">
        <f t="shared" si="0"/>
        <v>22.346749507559871</v>
      </c>
      <c r="K5" s="2">
        <f t="shared" si="0"/>
        <v>23.474356720765602</v>
      </c>
      <c r="L5" s="2">
        <f t="shared" si="0"/>
        <v>24.601963933971327</v>
      </c>
      <c r="M5" s="2">
        <f t="shared" si="0"/>
        <v>25.729571147177062</v>
      </c>
      <c r="N5" s="2">
        <f t="shared" si="0"/>
        <v>26.857178360382793</v>
      </c>
      <c r="O5" s="2">
        <f t="shared" si="0"/>
        <v>27.984785573588525</v>
      </c>
      <c r="P5" s="2">
        <f t="shared" si="0"/>
        <v>29.11239278679426</v>
      </c>
      <c r="Q5" s="2">
        <f t="shared" si="0"/>
        <v>30.240000000000006</v>
      </c>
      <c r="R5" s="2">
        <f t="shared" si="0"/>
        <v>30.481798045022263</v>
      </c>
      <c r="S5" s="2">
        <f t="shared" si="0"/>
        <v>30.713547534885112</v>
      </c>
      <c r="T5" s="2">
        <f t="shared" si="0"/>
        <v>30.741991200446254</v>
      </c>
      <c r="U5" s="1"/>
    </row>
    <row r="6" spans="1:21" ht="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x14ac:dyDescent="0.25">
      <c r="A7" s="1" t="s">
        <v>29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 x14ac:dyDescent="0.25">
      <c r="A8" s="1" t="s">
        <v>38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</sheetData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D23" sqref="D23"/>
    </sheetView>
  </sheetViews>
  <sheetFormatPr defaultRowHeight="14.4" x14ac:dyDescent="0.3"/>
  <cols>
    <col min="1" max="1" width="38.109375" style="1" customWidth="1"/>
    <col min="2" max="3" width="8.88671875" style="1"/>
    <col min="4" max="12" width="9.5546875" style="1" bestFit="1" customWidth="1"/>
    <col min="13" max="16384" width="8.88671875" style="1"/>
  </cols>
  <sheetData>
    <row r="1" spans="1:7" x14ac:dyDescent="0.3">
      <c r="A1" s="5" t="s">
        <v>14</v>
      </c>
    </row>
    <row r="2" spans="1:7" x14ac:dyDescent="0.3">
      <c r="A2" s="10"/>
      <c r="B2" s="10">
        <v>2015</v>
      </c>
      <c r="C2" s="10">
        <v>2016</v>
      </c>
      <c r="D2" s="10">
        <v>2017</v>
      </c>
      <c r="E2" s="10">
        <v>2018</v>
      </c>
      <c r="F2" s="10">
        <v>2019</v>
      </c>
      <c r="G2" s="10">
        <v>2020</v>
      </c>
    </row>
    <row r="3" spans="1:7" x14ac:dyDescent="0.3">
      <c r="A3" s="6" t="s">
        <v>17</v>
      </c>
      <c r="B3" s="22">
        <v>1.5816312589999999</v>
      </c>
      <c r="C3" s="22">
        <v>1.5328141530000006</v>
      </c>
      <c r="D3" s="22">
        <v>1.5093038910000005</v>
      </c>
      <c r="E3" s="22">
        <v>1.5069031750000006</v>
      </c>
      <c r="F3" s="22">
        <v>1.5040519160000005</v>
      </c>
      <c r="G3" s="22">
        <v>1.4902662420000004</v>
      </c>
    </row>
    <row r="4" spans="1:7" x14ac:dyDescent="0.3">
      <c r="A4" s="6" t="s">
        <v>19</v>
      </c>
      <c r="B4" s="22">
        <v>0.11700000000000001</v>
      </c>
      <c r="C4" s="22">
        <v>0.11700000000000001</v>
      </c>
      <c r="D4" s="22">
        <v>0.11700000000000001</v>
      </c>
      <c r="E4" s="22">
        <v>0.11700000000000001</v>
      </c>
      <c r="F4" s="22">
        <v>0.11700000000000001</v>
      </c>
      <c r="G4" s="22">
        <v>0.11700000000000001</v>
      </c>
    </row>
    <row r="5" spans="1:7" x14ac:dyDescent="0.3">
      <c r="A5" s="6" t="s">
        <v>18</v>
      </c>
      <c r="B5" s="22">
        <v>0</v>
      </c>
      <c r="C5" s="22">
        <v>1.1719381519999996</v>
      </c>
      <c r="D5" s="22">
        <v>1.15867437</v>
      </c>
      <c r="E5" s="22">
        <v>1.1572837009999999</v>
      </c>
      <c r="F5" s="22">
        <v>1.1557784039999996</v>
      </c>
      <c r="G5" s="22">
        <v>1.1541547969999997</v>
      </c>
    </row>
    <row r="6" spans="1:7" x14ac:dyDescent="0.3">
      <c r="A6" s="6" t="s">
        <v>20</v>
      </c>
      <c r="B6" s="22"/>
      <c r="C6" s="22">
        <v>0.14899999999999999</v>
      </c>
      <c r="D6" s="22">
        <v>0.14699999999999999</v>
      </c>
      <c r="E6" s="22">
        <v>0.14599999999999999</v>
      </c>
      <c r="F6" s="22">
        <v>0.14399999999999999</v>
      </c>
      <c r="G6" s="22">
        <v>0.14099999999999999</v>
      </c>
    </row>
    <row r="7" spans="1:7" x14ac:dyDescent="0.3">
      <c r="A7" s="6" t="s">
        <v>22</v>
      </c>
      <c r="B7" s="22"/>
      <c r="C7" s="22"/>
      <c r="D7" s="22">
        <v>1.3542037681104697</v>
      </c>
      <c r="E7" s="22">
        <v>1.2192347329921278</v>
      </c>
      <c r="F7" s="22">
        <v>1.2152096497506861</v>
      </c>
      <c r="G7" s="22">
        <v>1.2209396632773606</v>
      </c>
    </row>
    <row r="8" spans="1:7" x14ac:dyDescent="0.3">
      <c r="A8" s="6" t="s">
        <v>23</v>
      </c>
      <c r="B8" s="22"/>
      <c r="C8" s="22"/>
      <c r="D8" s="22">
        <v>0</v>
      </c>
      <c r="E8" s="22">
        <v>1.3926903470109009</v>
      </c>
      <c r="F8" s="22">
        <v>1.2241758200550996</v>
      </c>
      <c r="G8" s="22">
        <v>1.2354494541235861</v>
      </c>
    </row>
    <row r="9" spans="1:7" x14ac:dyDescent="0.3">
      <c r="A9" s="6" t="s">
        <v>24</v>
      </c>
      <c r="B9" s="22"/>
      <c r="C9" s="22"/>
      <c r="D9" s="22">
        <v>0</v>
      </c>
      <c r="E9" s="22">
        <v>0</v>
      </c>
      <c r="F9" s="22">
        <v>1.3154048401083605</v>
      </c>
      <c r="G9" s="22">
        <v>1.1227207040329408</v>
      </c>
    </row>
    <row r="10" spans="1:7" x14ac:dyDescent="0.3">
      <c r="A10" s="9" t="s">
        <v>25</v>
      </c>
      <c r="B10" s="23"/>
      <c r="C10" s="23"/>
      <c r="D10" s="23">
        <v>0</v>
      </c>
      <c r="E10" s="23">
        <v>0</v>
      </c>
      <c r="F10" s="23">
        <v>0</v>
      </c>
      <c r="G10" s="23">
        <v>1.1419878871403062</v>
      </c>
    </row>
    <row r="11" spans="1:7" x14ac:dyDescent="0.3">
      <c r="A11" s="6" t="s">
        <v>6</v>
      </c>
      <c r="B11" s="24">
        <f>SUM(B3:B10)</f>
        <v>1.6986312589999999</v>
      </c>
      <c r="C11" s="24">
        <f t="shared" ref="C11:G11" si="0">SUM(C3:C10)</f>
        <v>2.9707523050000004</v>
      </c>
      <c r="D11" s="24">
        <f t="shared" si="0"/>
        <v>4.2861820291104697</v>
      </c>
      <c r="E11" s="24">
        <f t="shared" si="0"/>
        <v>5.5391119560030289</v>
      </c>
      <c r="F11" s="24">
        <f t="shared" si="0"/>
        <v>6.6756206299141461</v>
      </c>
      <c r="G11" s="24">
        <f t="shared" si="0"/>
        <v>7.6235187475741935</v>
      </c>
    </row>
    <row r="12" spans="1:7" x14ac:dyDescent="0.3">
      <c r="D12" s="25"/>
      <c r="E12" s="25"/>
      <c r="F12" s="25"/>
      <c r="G12" s="25"/>
    </row>
    <row r="13" spans="1:7" x14ac:dyDescent="0.3">
      <c r="A13" s="1" t="s">
        <v>29</v>
      </c>
      <c r="D13" s="25"/>
      <c r="E13" s="25"/>
      <c r="F13" s="25"/>
      <c r="G13" s="25"/>
    </row>
    <row r="14" spans="1:7" x14ac:dyDescent="0.3">
      <c r="A14" s="1" t="s">
        <v>33</v>
      </c>
    </row>
    <row r="15" spans="1:7" x14ac:dyDescent="0.3">
      <c r="A15" s="1" t="s">
        <v>35</v>
      </c>
    </row>
    <row r="16" spans="1:7" x14ac:dyDescent="0.3">
      <c r="A16" s="1" t="s">
        <v>34</v>
      </c>
    </row>
    <row r="17" spans="1:14" x14ac:dyDescent="0.3">
      <c r="A17" s="6"/>
    </row>
    <row r="18" spans="1:14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</sheetData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16" sqref="J16"/>
    </sheetView>
  </sheetViews>
  <sheetFormatPr defaultRowHeight="14.4" x14ac:dyDescent="0.3"/>
  <cols>
    <col min="1" max="1" width="38.109375" style="1" customWidth="1"/>
    <col min="2" max="3" width="8.88671875" style="1"/>
    <col min="4" max="12" width="9.5546875" style="1" bestFit="1" customWidth="1"/>
    <col min="13" max="16384" width="8.88671875" style="1"/>
  </cols>
  <sheetData>
    <row r="1" spans="1:14" x14ac:dyDescent="0.3">
      <c r="A1" s="5" t="s">
        <v>13</v>
      </c>
    </row>
    <row r="2" spans="1:14" x14ac:dyDescent="0.3">
      <c r="A2" s="8"/>
      <c r="B2" s="10">
        <v>2010</v>
      </c>
      <c r="C2" s="10">
        <v>2011</v>
      </c>
      <c r="D2" s="10">
        <v>2012</v>
      </c>
      <c r="E2" s="10">
        <v>2013</v>
      </c>
      <c r="F2" s="10">
        <v>2014</v>
      </c>
      <c r="G2" s="10">
        <v>2015</v>
      </c>
      <c r="H2" s="10">
        <v>2016</v>
      </c>
      <c r="I2" s="10">
        <v>2017</v>
      </c>
      <c r="J2" s="10">
        <v>2018</v>
      </c>
      <c r="K2" s="10">
        <v>2019</v>
      </c>
      <c r="L2" s="10">
        <v>2020</v>
      </c>
      <c r="M2" s="10">
        <v>2021</v>
      </c>
    </row>
    <row r="3" spans="1:14" x14ac:dyDescent="0.3">
      <c r="A3" s="6" t="s">
        <v>16</v>
      </c>
      <c r="B3" s="26">
        <v>1.169230769230769E-3</v>
      </c>
      <c r="C3" s="26">
        <v>2.3833846153846153E-3</v>
      </c>
      <c r="D3" s="26">
        <v>4.8024410256410258E-2</v>
      </c>
      <c r="E3" s="26">
        <v>5.8311698105722308E-2</v>
      </c>
      <c r="F3" s="26">
        <v>7.2121350844183849E-2</v>
      </c>
      <c r="G3" s="26">
        <v>0.12842433803193692</v>
      </c>
      <c r="H3" s="26">
        <v>0.20209087817103391</v>
      </c>
      <c r="I3" s="26">
        <v>0.20209087817103391</v>
      </c>
      <c r="J3" s="26">
        <v>0.19335657013821339</v>
      </c>
      <c r="K3" s="26">
        <v>0.19335657013821339</v>
      </c>
      <c r="L3" s="26">
        <v>0.19205430791782441</v>
      </c>
      <c r="M3" s="26">
        <v>0.18943626227505023</v>
      </c>
    </row>
    <row r="4" spans="1:14" x14ac:dyDescent="0.3">
      <c r="A4" s="9" t="s">
        <v>15</v>
      </c>
      <c r="B4" s="27"/>
      <c r="C4" s="27"/>
      <c r="D4" s="27"/>
      <c r="E4" s="27"/>
      <c r="F4" s="27"/>
      <c r="G4" s="27"/>
      <c r="H4" s="27"/>
      <c r="I4" s="27">
        <v>0.45641240003297884</v>
      </c>
      <c r="J4" s="27">
        <v>0.95795300519416271</v>
      </c>
      <c r="K4" s="27">
        <v>1.0870831203171731</v>
      </c>
      <c r="L4" s="27">
        <v>1.1657724581867073</v>
      </c>
      <c r="M4" s="27">
        <v>1.1801210845438437</v>
      </c>
      <c r="N4" s="28"/>
    </row>
    <row r="5" spans="1:14" x14ac:dyDescent="0.3">
      <c r="A5" s="6" t="s">
        <v>6</v>
      </c>
      <c r="B5" s="29">
        <f t="shared" ref="B5" si="0">SUM(B3:B4)</f>
        <v>1.169230769230769E-3</v>
      </c>
      <c r="C5" s="29">
        <f>SUM(C3:C4)</f>
        <v>2.3833846153846153E-3</v>
      </c>
      <c r="D5" s="29">
        <f t="shared" ref="D5:M5" si="1">SUM(D3:D4)</f>
        <v>4.8024410256410258E-2</v>
      </c>
      <c r="E5" s="29">
        <f t="shared" si="1"/>
        <v>5.8311698105722308E-2</v>
      </c>
      <c r="F5" s="29">
        <f t="shared" si="1"/>
        <v>7.2121350844183849E-2</v>
      </c>
      <c r="G5" s="29">
        <f t="shared" si="1"/>
        <v>0.12842433803193692</v>
      </c>
      <c r="H5" s="29">
        <f t="shared" si="1"/>
        <v>0.20209087817103391</v>
      </c>
      <c r="I5" s="29">
        <f t="shared" si="1"/>
        <v>0.65850327820401278</v>
      </c>
      <c r="J5" s="29">
        <f t="shared" si="1"/>
        <v>1.1513095753323761</v>
      </c>
      <c r="K5" s="29">
        <f t="shared" si="1"/>
        <v>1.2804396904553865</v>
      </c>
      <c r="L5" s="29">
        <f t="shared" si="1"/>
        <v>1.3578267661045316</v>
      </c>
      <c r="M5" s="29">
        <f t="shared" si="1"/>
        <v>1.369557346818894</v>
      </c>
    </row>
    <row r="7" spans="1:14" x14ac:dyDescent="0.3">
      <c r="A7" s="1" t="s">
        <v>29</v>
      </c>
    </row>
    <row r="8" spans="1:14" x14ac:dyDescent="0.3">
      <c r="A8" s="1" t="s">
        <v>32</v>
      </c>
    </row>
  </sheetData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8" sqref="B8"/>
    </sheetView>
  </sheetViews>
  <sheetFormatPr defaultRowHeight="14.4" x14ac:dyDescent="0.3"/>
  <cols>
    <col min="1" max="1" width="32.5546875" customWidth="1"/>
  </cols>
  <sheetData>
    <row r="1" spans="1:3" ht="15" x14ac:dyDescent="0.3">
      <c r="A1" s="5" t="s">
        <v>47</v>
      </c>
      <c r="B1" s="11"/>
      <c r="C1" s="1"/>
    </row>
    <row r="2" spans="1:3" x14ac:dyDescent="0.3">
      <c r="A2" s="8"/>
      <c r="B2" s="10">
        <v>2016</v>
      </c>
      <c r="C2" s="1"/>
    </row>
    <row r="3" spans="1:3" x14ac:dyDescent="0.3">
      <c r="A3" s="7" t="s">
        <v>0</v>
      </c>
      <c r="B3" s="12">
        <v>139.1</v>
      </c>
      <c r="C3" s="1"/>
    </row>
    <row r="4" spans="1:3" x14ac:dyDescent="0.3">
      <c r="A4" s="13" t="s">
        <v>1</v>
      </c>
      <c r="B4" s="14">
        <v>58.73</v>
      </c>
      <c r="C4" s="1"/>
    </row>
    <row r="5" spans="1:3" x14ac:dyDescent="0.3">
      <c r="A5" s="13" t="s">
        <v>2</v>
      </c>
      <c r="B5" s="14">
        <v>1282</v>
      </c>
      <c r="C5" s="1"/>
    </row>
    <row r="6" spans="1:3" x14ac:dyDescent="0.3">
      <c r="A6" s="7" t="s">
        <v>3</v>
      </c>
      <c r="B6" s="12">
        <v>159</v>
      </c>
      <c r="C6" s="1"/>
    </row>
    <row r="7" spans="1:3" x14ac:dyDescent="0.3">
      <c r="A7" s="13" t="s">
        <v>4</v>
      </c>
      <c r="B7" s="12">
        <v>25.9</v>
      </c>
      <c r="C7" s="1"/>
    </row>
    <row r="8" spans="1:3" x14ac:dyDescent="0.3">
      <c r="A8" s="16" t="s">
        <v>5</v>
      </c>
      <c r="B8" s="15">
        <v>391.5</v>
      </c>
      <c r="C8" s="1"/>
    </row>
    <row r="9" spans="1:3" x14ac:dyDescent="0.3">
      <c r="A9" s="7" t="s">
        <v>6</v>
      </c>
      <c r="B9" s="12">
        <f>SUM(B3:B8)</f>
        <v>2056.23</v>
      </c>
      <c r="C9" s="1"/>
    </row>
    <row r="10" spans="1:3" x14ac:dyDescent="0.3">
      <c r="A10" s="1"/>
      <c r="B10" s="1"/>
      <c r="C10" s="1"/>
    </row>
    <row r="11" spans="1:3" x14ac:dyDescent="0.3">
      <c r="A11" s="1"/>
      <c r="B11" s="1"/>
      <c r="C11" s="1"/>
    </row>
    <row r="12" spans="1:3" x14ac:dyDescent="0.3">
      <c r="A12" s="1"/>
      <c r="B12" s="1"/>
      <c r="C12" s="1"/>
    </row>
    <row r="13" spans="1:3" x14ac:dyDescent="0.3">
      <c r="A13" s="1"/>
      <c r="B13" s="1"/>
      <c r="C13" s="1"/>
    </row>
  </sheetData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13" sqref="E13"/>
    </sheetView>
  </sheetViews>
  <sheetFormatPr defaultRowHeight="14.4" x14ac:dyDescent="0.3"/>
  <cols>
    <col min="1" max="1" width="44.33203125" customWidth="1"/>
    <col min="2" max="6" width="11.33203125" customWidth="1"/>
  </cols>
  <sheetData>
    <row r="1" spans="1:8" x14ac:dyDescent="0.3">
      <c r="A1" s="4" t="s">
        <v>58</v>
      </c>
      <c r="B1" s="1"/>
      <c r="C1" s="1"/>
      <c r="D1" s="1"/>
      <c r="E1" s="1"/>
      <c r="F1" s="1"/>
      <c r="G1" s="1"/>
      <c r="H1" s="1"/>
    </row>
    <row r="2" spans="1:8" x14ac:dyDescent="0.3">
      <c r="A2" s="18" t="s">
        <v>41</v>
      </c>
      <c r="B2" s="10">
        <v>2015</v>
      </c>
      <c r="C2" s="10">
        <v>2020</v>
      </c>
      <c r="D2" s="10">
        <v>2025</v>
      </c>
      <c r="E2" s="10">
        <v>2030</v>
      </c>
      <c r="F2" s="10">
        <v>2035</v>
      </c>
      <c r="G2" s="1"/>
      <c r="H2" s="1"/>
    </row>
    <row r="3" spans="1:8" x14ac:dyDescent="0.3">
      <c r="A3" s="6" t="s">
        <v>8</v>
      </c>
      <c r="B3" s="17">
        <v>5.7200624408720806</v>
      </c>
      <c r="C3" s="17">
        <v>32.746286903372763</v>
      </c>
      <c r="D3" s="17">
        <v>55.798367411911904</v>
      </c>
      <c r="E3" s="17">
        <v>71.943205548171306</v>
      </c>
      <c r="F3" s="17">
        <v>78.581329241249037</v>
      </c>
      <c r="G3" s="1"/>
      <c r="H3" s="1"/>
    </row>
    <row r="4" spans="1:8" x14ac:dyDescent="0.3">
      <c r="A4" s="6" t="s">
        <v>9</v>
      </c>
      <c r="B4" s="17">
        <v>3.3955093791892281</v>
      </c>
      <c r="C4" s="17">
        <v>19.501959299045147</v>
      </c>
      <c r="D4" s="17">
        <v>33.027547715094599</v>
      </c>
      <c r="E4" s="17">
        <v>41.728324613695676</v>
      </c>
      <c r="F4" s="17">
        <v>45.566515153097107</v>
      </c>
      <c r="G4" s="1"/>
      <c r="H4" s="1"/>
    </row>
    <row r="5" spans="1:8" x14ac:dyDescent="0.3">
      <c r="A5" s="6" t="s">
        <v>21</v>
      </c>
      <c r="B5" s="17">
        <v>0.95964091899897552</v>
      </c>
      <c r="C5" s="17">
        <v>9.6816678965690617</v>
      </c>
      <c r="D5" s="17">
        <v>17.500629124731457</v>
      </c>
      <c r="E5" s="17">
        <v>24.110103668709964</v>
      </c>
      <c r="F5" s="17">
        <v>29.051561467710062</v>
      </c>
      <c r="G5" s="1"/>
      <c r="H5" s="1"/>
    </row>
    <row r="6" spans="1:8" x14ac:dyDescent="0.3">
      <c r="A6" s="6" t="s">
        <v>10</v>
      </c>
      <c r="B6" s="17">
        <v>0.63392013169526495</v>
      </c>
      <c r="C6" s="17">
        <v>6.0459756471541191</v>
      </c>
      <c r="D6" s="17">
        <v>10.892445697499596</v>
      </c>
      <c r="E6" s="17">
        <v>14.947275506665326</v>
      </c>
      <c r="F6" s="17">
        <v>17.918142737716767</v>
      </c>
      <c r="G6" s="1"/>
      <c r="H6" s="1"/>
    </row>
    <row r="7" spans="1:8" x14ac:dyDescent="0.3">
      <c r="A7" s="6" t="s">
        <v>11</v>
      </c>
      <c r="B7" s="17">
        <v>0.62107941664830324</v>
      </c>
      <c r="C7" s="17">
        <v>5.9872494282622508</v>
      </c>
      <c r="D7" s="17">
        <v>10.805415719347305</v>
      </c>
      <c r="E7" s="17">
        <v>14.846337221574847</v>
      </c>
      <c r="F7" s="17">
        <v>17.810562842591889</v>
      </c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 t="s">
        <v>46</v>
      </c>
      <c r="B9" s="1"/>
      <c r="C9" s="1"/>
      <c r="D9" s="1"/>
      <c r="E9" s="1"/>
      <c r="F9" s="1"/>
      <c r="G9" s="1"/>
      <c r="H9" s="1"/>
    </row>
    <row r="10" spans="1:8" x14ac:dyDescent="0.3">
      <c r="A10" s="1" t="s">
        <v>45</v>
      </c>
      <c r="F10" s="1"/>
      <c r="G10" s="1"/>
      <c r="H10" s="1"/>
    </row>
    <row r="11" spans="1:8" x14ac:dyDescent="0.3">
      <c r="A11" s="1" t="s">
        <v>48</v>
      </c>
      <c r="F11" s="1"/>
      <c r="G11" s="1"/>
      <c r="H11" s="1"/>
    </row>
    <row r="12" spans="1:8" x14ac:dyDescent="0.3">
      <c r="F12" s="1"/>
      <c r="G12" s="1"/>
      <c r="H12" s="1"/>
    </row>
    <row r="13" spans="1:8" x14ac:dyDescent="0.3">
      <c r="F13" s="1"/>
      <c r="G13" s="1"/>
      <c r="H13" s="1"/>
    </row>
    <row r="14" spans="1:8" x14ac:dyDescent="0.3">
      <c r="F14" s="1"/>
      <c r="G14" s="1"/>
      <c r="H14" s="1"/>
    </row>
    <row r="15" spans="1:8" x14ac:dyDescent="0.3">
      <c r="F15" s="1"/>
      <c r="G15" s="1"/>
      <c r="H15" s="1"/>
    </row>
    <row r="16" spans="1:8" x14ac:dyDescent="0.3">
      <c r="F16" s="1"/>
      <c r="G16" s="1"/>
      <c r="H16" s="1"/>
    </row>
    <row r="17" spans="1:8" x14ac:dyDescent="0.3">
      <c r="F17" s="1"/>
      <c r="G17" s="1"/>
      <c r="H17" s="1"/>
    </row>
    <row r="18" spans="1:8" x14ac:dyDescent="0.3">
      <c r="F18" s="1"/>
      <c r="G18" s="1"/>
      <c r="H18" s="1"/>
    </row>
    <row r="19" spans="1:8" x14ac:dyDescent="0.3">
      <c r="F19" s="1"/>
      <c r="G19" s="1"/>
      <c r="H19" s="1"/>
    </row>
    <row r="20" spans="1:8" x14ac:dyDescent="0.3"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</sheetData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G31" sqref="G31"/>
    </sheetView>
  </sheetViews>
  <sheetFormatPr defaultRowHeight="14.4" x14ac:dyDescent="0.3"/>
  <cols>
    <col min="1" max="1" width="44.33203125" customWidth="1"/>
    <col min="2" max="6" width="14.33203125" customWidth="1"/>
  </cols>
  <sheetData>
    <row r="1" spans="1:8" x14ac:dyDescent="0.3">
      <c r="A1" s="4" t="s">
        <v>57</v>
      </c>
      <c r="B1" s="1"/>
      <c r="C1" s="1"/>
      <c r="D1" s="1"/>
      <c r="E1" s="1"/>
      <c r="F1" s="1"/>
      <c r="G1" s="1"/>
      <c r="H1" s="1"/>
    </row>
    <row r="2" spans="1:8" ht="57.6" x14ac:dyDescent="0.3">
      <c r="A2" s="30" t="s">
        <v>12</v>
      </c>
      <c r="B2" s="31" t="s">
        <v>42</v>
      </c>
      <c r="C2" s="31" t="s">
        <v>43</v>
      </c>
      <c r="D2" s="31" t="s">
        <v>44</v>
      </c>
      <c r="E2" s="1"/>
      <c r="F2" s="1"/>
      <c r="G2" s="1"/>
      <c r="H2" s="1"/>
    </row>
    <row r="3" spans="1:8" x14ac:dyDescent="0.3">
      <c r="A3" s="19" t="s">
        <v>8</v>
      </c>
      <c r="B3" s="20">
        <v>1441697.6208078929</v>
      </c>
      <c r="C3" s="21">
        <v>78.581329241249037</v>
      </c>
      <c r="D3" s="20">
        <v>18346.566986437723</v>
      </c>
      <c r="E3" s="1"/>
      <c r="F3" s="1"/>
      <c r="G3" s="1"/>
      <c r="H3" s="1"/>
    </row>
    <row r="4" spans="1:8" x14ac:dyDescent="0.3">
      <c r="A4" s="19" t="s">
        <v>9</v>
      </c>
      <c r="B4" s="20">
        <v>27277.737150709982</v>
      </c>
      <c r="C4" s="21">
        <v>45.566515153097107</v>
      </c>
      <c r="D4" s="20">
        <v>598.63557832018978</v>
      </c>
      <c r="E4" s="1"/>
      <c r="F4" s="1"/>
      <c r="G4" s="1"/>
      <c r="H4" s="1"/>
    </row>
    <row r="5" spans="1:8" x14ac:dyDescent="0.3">
      <c r="A5" s="19" t="s">
        <v>21</v>
      </c>
      <c r="B5" s="20">
        <v>14966.498609610018</v>
      </c>
      <c r="C5" s="21">
        <v>29.051561467710062</v>
      </c>
      <c r="D5" s="20">
        <v>515.17019579979649</v>
      </c>
      <c r="E5" s="1"/>
      <c r="F5" s="1"/>
      <c r="G5" s="1"/>
      <c r="H5" s="1"/>
    </row>
    <row r="6" spans="1:8" x14ac:dyDescent="0.3">
      <c r="A6" s="19" t="s">
        <v>10</v>
      </c>
      <c r="B6" s="20">
        <v>5534.4582568499936</v>
      </c>
      <c r="C6" s="21">
        <v>17.918142737716767</v>
      </c>
      <c r="D6" s="20">
        <v>308.87454898995998</v>
      </c>
      <c r="E6" s="1"/>
      <c r="F6" s="1"/>
      <c r="G6" s="1"/>
      <c r="H6" s="1"/>
    </row>
    <row r="7" spans="1:8" x14ac:dyDescent="0.3">
      <c r="A7" s="19" t="s">
        <v>11</v>
      </c>
      <c r="B7" s="20">
        <v>5478.5083774599934</v>
      </c>
      <c r="C7" s="21">
        <v>17.810562842591889</v>
      </c>
      <c r="D7" s="20">
        <v>307.59883479699909</v>
      </c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 t="s">
        <v>46</v>
      </c>
      <c r="B9" s="1"/>
      <c r="C9" s="1"/>
      <c r="D9" s="1"/>
      <c r="E9" s="1"/>
      <c r="F9" s="1"/>
      <c r="G9" s="1"/>
      <c r="H9" s="1"/>
    </row>
    <row r="10" spans="1:8" x14ac:dyDescent="0.3">
      <c r="A10" s="1" t="s">
        <v>45</v>
      </c>
      <c r="B10" s="1"/>
      <c r="C10" s="1"/>
      <c r="D10" s="1"/>
      <c r="E10" s="1"/>
      <c r="F10" s="1"/>
      <c r="G10" s="1"/>
      <c r="H10" s="1"/>
    </row>
    <row r="11" spans="1:8" x14ac:dyDescent="0.3">
      <c r="A11" s="1" t="s">
        <v>48</v>
      </c>
      <c r="B11" s="1"/>
      <c r="C11" s="1"/>
      <c r="D11" s="1"/>
      <c r="E11" s="1"/>
      <c r="F11" s="1"/>
      <c r="G11" s="1"/>
      <c r="H11" s="1"/>
    </row>
    <row r="12" spans="1:8" x14ac:dyDescent="0.3">
      <c r="A12" s="32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</sheetData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workbookViewId="0">
      <selection activeCell="F21" sqref="F21"/>
    </sheetView>
  </sheetViews>
  <sheetFormatPr defaultRowHeight="14.4" x14ac:dyDescent="0.3"/>
  <cols>
    <col min="1" max="1" width="38.44140625" customWidth="1"/>
    <col min="2" max="2" width="12.77734375" customWidth="1"/>
  </cols>
  <sheetData>
    <row r="1" spans="1:5" ht="15" x14ac:dyDescent="0.3">
      <c r="A1" s="5" t="s">
        <v>50</v>
      </c>
      <c r="B1" s="11"/>
      <c r="C1" s="6"/>
      <c r="D1" s="1"/>
      <c r="E1" s="1"/>
    </row>
    <row r="2" spans="1:5" x14ac:dyDescent="0.3">
      <c r="A2" s="8"/>
      <c r="B2" s="10">
        <v>2015</v>
      </c>
      <c r="C2" s="1"/>
      <c r="D2" s="1"/>
      <c r="E2" s="1"/>
    </row>
    <row r="3" spans="1:5" x14ac:dyDescent="0.3">
      <c r="A3" s="7" t="s">
        <v>54</v>
      </c>
      <c r="B3" s="36">
        <v>115</v>
      </c>
      <c r="C3" s="1"/>
      <c r="D3" s="1"/>
      <c r="E3" s="1"/>
    </row>
    <row r="4" spans="1:5" x14ac:dyDescent="0.3">
      <c r="A4" s="13" t="s">
        <v>55</v>
      </c>
      <c r="B4" s="36">
        <v>345.5</v>
      </c>
      <c r="C4" s="1"/>
      <c r="D4" s="1"/>
      <c r="E4" s="1"/>
    </row>
    <row r="5" spans="1:5" x14ac:dyDescent="0.3">
      <c r="A5" s="13" t="s">
        <v>51</v>
      </c>
      <c r="B5" s="33">
        <v>1.27</v>
      </c>
      <c r="C5" s="1"/>
      <c r="D5" s="1"/>
      <c r="E5" s="1"/>
    </row>
    <row r="6" spans="1:5" x14ac:dyDescent="0.3">
      <c r="A6" s="7" t="s">
        <v>52</v>
      </c>
      <c r="B6" s="34">
        <v>1.95</v>
      </c>
      <c r="C6" s="1"/>
      <c r="D6" s="1"/>
      <c r="E6" s="1"/>
    </row>
    <row r="7" spans="1:5" x14ac:dyDescent="0.3">
      <c r="A7" s="16" t="s">
        <v>49</v>
      </c>
      <c r="B7" s="35" t="s">
        <v>53</v>
      </c>
      <c r="C7" s="1"/>
      <c r="D7" s="1"/>
      <c r="E7" s="1"/>
    </row>
    <row r="8" spans="1:5" ht="15" x14ac:dyDescent="0.25">
      <c r="A8" s="1"/>
      <c r="B8" s="1"/>
      <c r="C8" s="1"/>
      <c r="D8" s="1"/>
      <c r="E8" s="1"/>
    </row>
    <row r="9" spans="1:5" ht="15" x14ac:dyDescent="0.25">
      <c r="A9" s="1" t="s">
        <v>36</v>
      </c>
      <c r="B9" s="1"/>
      <c r="C9" s="1"/>
      <c r="D9" s="1"/>
      <c r="E9" s="1"/>
    </row>
    <row r="10" spans="1:5" ht="15" x14ac:dyDescent="0.25">
      <c r="A10" s="1" t="s">
        <v>56</v>
      </c>
      <c r="B10" s="1"/>
      <c r="C10" s="1"/>
      <c r="D10" s="1"/>
      <c r="E10" s="1"/>
    </row>
    <row r="11" spans="1:5" ht="15" x14ac:dyDescent="0.25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</sheetData>
  <pageMargins left="0.7" right="0.7" top="0.75" bottom="0.75" header="0.3" footer="0.3"/>
  <pageSetup paperSize="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2006-2016 CDM Savings</vt:lpstr>
      <vt:lpstr>2017-2035 CDM Savings</vt:lpstr>
      <vt:lpstr>Conservation First Framework</vt:lpstr>
      <vt:lpstr>Industrial Accelerator Program</vt:lpstr>
      <vt:lpstr>Demand Response</vt:lpstr>
      <vt:lpstr>Achievable Potential Savings</vt:lpstr>
      <vt:lpstr>Achievable Potential Costs</vt:lpstr>
      <vt:lpstr>CDM Cost Effectiveness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2017-11-01T16:40:36Z</dcterms:modified>
</cp:coreProperties>
</file>