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tcptovspifs003\pd\EP\TRANSMISSION\Reliability\BNs&amp;Decks\"/>
    </mc:Choice>
  </mc:AlternateContent>
  <bookViews>
    <workbookView xWindow="120" yWindow="270" windowWidth="21080" windowHeight="8070" firstSheet="1" activeTab="2"/>
  </bookViews>
  <sheets>
    <sheet name="Chart1" sheetId="2" state="hidden" r:id="rId1"/>
    <sheet name="Distribution - System &amp; Top 4" sheetId="4" r:id="rId2"/>
    <sheet name="Transmission - Hydro One" sheetId="5" r:id="rId3"/>
    <sheet name="Loss of Supply " sheetId="6" r:id="rId4"/>
  </sheets>
  <calcPr calcId="152511"/>
  <oleSize ref="A2:X35"/>
</workbook>
</file>

<file path=xl/sharedStrings.xml><?xml version="1.0" encoding="utf-8"?>
<sst xmlns="http://schemas.openxmlformats.org/spreadsheetml/2006/main" count="82" uniqueCount="62">
  <si>
    <t xml:space="preserve">Toronto Hydro </t>
  </si>
  <si>
    <t xml:space="preserve">Hydro One </t>
  </si>
  <si>
    <t>SAIDI</t>
  </si>
  <si>
    <t>SAIFI</t>
  </si>
  <si>
    <t>Total Outages</t>
  </si>
  <si>
    <t>Total Outages (Including Major Events and Loss of Supply from transmitter)</t>
  </si>
  <si>
    <t xml:space="preserve">Hydro One  </t>
  </si>
  <si>
    <t xml:space="preserve">PowerStream Inc. </t>
  </si>
  <si>
    <t>Hydro Ottawa</t>
  </si>
  <si>
    <t>Top 4 LDCs by Population</t>
  </si>
  <si>
    <t>Total:</t>
  </si>
  <si>
    <t>Notes</t>
  </si>
  <si>
    <t>Distribution - System-Wide</t>
  </si>
  <si>
    <t xml:space="preserve">Transmission </t>
  </si>
  <si>
    <t>Note: The year 2013 was adjusted for the impact of 2013 GTA Flooding</t>
  </si>
  <si>
    <t>Yearbook</t>
  </si>
  <si>
    <t>2008 Proceeding</t>
  </si>
  <si>
    <t>Based on 2017/18 Rate Application</t>
  </si>
  <si>
    <t>Based on Hydro One's 2007 Transmission Rate Application</t>
  </si>
  <si>
    <t xml:space="preserve">Notes: </t>
  </si>
  <si>
    <t xml:space="preserve">1996-2005 Data based on data included in Hydro One's 2007 transmission rate application: See pages 19 and 20 of the following pdf: https://www.hydroone.com/abouthydroone/RegulatoryInformation/txrates/Documents/2007%202008%20files/Tab_15_Sched_1-Tx_Business_Perf-Feb_23_07.pdf   </t>
  </si>
  <si>
    <t>2006-2015 Data based on Hydro One's 2017/18 Rate Application</t>
  </si>
  <si>
    <t>2003 excludes the impact of the 2003 blackout</t>
  </si>
  <si>
    <t>2006 excludes the impact of the Caledonia event in 2006</t>
  </si>
  <si>
    <t>2013 excludes the impact of GTA flooding.</t>
  </si>
  <si>
    <t>Duration - Loss of Supply and Major Event Adjusted</t>
  </si>
  <si>
    <t>Frequency - Loss of Supply and Major Event Adjusted</t>
  </si>
  <si>
    <t>Loss of Supply Adjusted System Reliability Indicators exclude outages caused by a loss of supply. Loss of supply refers to customer interruptions due to problems in the bulk electricity supply system. For this purpose, the bulk electricity supply system is distinguished from the distributor’s system based on established ownership demarcation points. Major Event Adjusted System Reliability Indicators exclude outages caused by a loss of supply and outages related to Major Event(s).  The Board began tracking Loss of Supply adjusted metrics in 2012, and major event adjusted metrics in 2016.</t>
  </si>
  <si>
    <t xml:space="preserve">Data from 2006-2016 is based on the OEB's distributor yearbooks. </t>
  </si>
  <si>
    <t xml:space="preserve">Loss of Supply </t>
  </si>
  <si>
    <t>Other</t>
  </si>
  <si>
    <t>Total</t>
  </si>
  <si>
    <t>Duration of Outages by Cause</t>
  </si>
  <si>
    <t>Frequency of Outages by Cause</t>
  </si>
  <si>
    <t>Loss of Supply</t>
  </si>
  <si>
    <t xml:space="preserve">Total </t>
  </si>
  <si>
    <t>Duration Adjusted for 2011 Forest Fire</t>
  </si>
  <si>
    <t>Frequency of Outages (SAIFI)</t>
  </si>
  <si>
    <t>Duration (SAIDI)</t>
  </si>
  <si>
    <t>Frequency (SAIFI)</t>
  </si>
  <si>
    <t>Duration of Outages (SAIDI)</t>
  </si>
  <si>
    <t xml:space="preserve">Data from 2000-2001 is from Power Workers Union submission to a Board proceeding in 2008, based on calculations from OEB data. See pdf page 48, https://www.oeb.ca/oeb/_Documents/EB-2007-0673/submission_PWU_Cronin_20080415.pdf </t>
  </si>
  <si>
    <t>Data from 2002-2005 was supplied by OEB to the Ministry via email.</t>
  </si>
  <si>
    <t>Frequency - Loss of Supply Adjusted</t>
  </si>
  <si>
    <t>Duration - Loss of Supply Adjusted</t>
  </si>
  <si>
    <t>Sources</t>
  </si>
  <si>
    <t>2014-2016 data comes from the OEB yearbook</t>
  </si>
  <si>
    <t>Frequency of Outages by Cause (Percentage)</t>
  </si>
  <si>
    <t>Loss of Supply Adjusted Outage Information</t>
  </si>
  <si>
    <t>Year</t>
  </si>
  <si>
    <t>Number of Customers</t>
  </si>
  <si>
    <t xml:space="preserve">Customer interruptions </t>
  </si>
  <si>
    <t>Customer Interruptions excluding Loss of Supply Outages</t>
  </si>
  <si>
    <t>Customer hours of interruption</t>
  </si>
  <si>
    <t>Customer Hours of Interruption excluding Loss of Supply Outages</t>
  </si>
  <si>
    <t>Loss of Supply Adjusted SAIDI  (Customer hrs of Int./ Total # of Customers)</t>
  </si>
  <si>
    <t>Loss of Supply Adjusted SAIFI ( Customer Int. / Total # of Customers)</t>
  </si>
  <si>
    <r>
      <rPr>
        <vertAlign val="superscript"/>
        <sz val="8"/>
        <color theme="1"/>
        <rFont val="Calibri"/>
        <family val="2"/>
        <scheme val="minor"/>
      </rPr>
      <t>1</t>
    </r>
    <r>
      <rPr>
        <sz val="8"/>
        <color theme="1"/>
        <rFont val="Calibri"/>
        <family val="2"/>
        <scheme val="minor"/>
      </rPr>
      <t xml:space="preserve"> 2007-2009 was filed on a voluntary basis, however the majority of distributors filed this data with the exception of a few distributors. Mandatory reporting started in 2010. </t>
    </r>
  </si>
  <si>
    <t xml:space="preserve">2007-2016 was backed out of other data the OEB provided (see below) to the Minsitry and should be used for reference only. </t>
  </si>
  <si>
    <t xml:space="preserve">If SAIFI = Customer Interruptions (CI)/Number of Customers (C ) then (CI) =SAIFI x Number of Customers (C )  </t>
  </si>
  <si>
    <t>If SAIDI = Customer hours of Interruption (CHI)/Number of Customers ( C) then Customer Hours of Interruption (CHI) = SAIDI x Number of Customers ( C)</t>
  </si>
  <si>
    <t>Black data provided by the OEB. Red data backed out using the below assumptions.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</si>
</sst>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5" formatCode="&quot;$&quot;#,##0;\-&quot;$&quot;#,##0"/>
    <numFmt numFmtId="44" formatCode="_-&quot;$&quot;* #,##0.00_-;\-&quot;$&quot;* #,##0.00_-;_-&quot;$&quot;* &quot;-&quot;??_-;_-@_-"/>
    <numFmt numFmtId="43" formatCode="_-* #,##0.00_-;\-* #,##0.00_-;_-* &quot;-&quot;??_-;_-@_-"/>
    <numFmt numFmtId="164" formatCode="[$-1009]d\-mmm\-yy;@"/>
    <numFmt numFmtId="165" formatCode="&quot;$&quot;#,##0\ ;\(&quot;$&quot;#,##0\)"/>
    <numFmt numFmtId="166" formatCode="#,##0.00;\(#,##0.00\)"/>
    <numFmt numFmtId="167" formatCode="#,##0;\(#,##0\)"/>
    <numFmt numFmtId="168" formatCode="_-* #,##0.00\ _$_-;_-* #,##0.00\ _$\-;_-* &quot;-&quot;??\ _$_-;_-@_-"/>
    <numFmt numFmtId="169" formatCode="_ * #,##0.00_)\ _$_ ;_ * \(#,##0.00\)\ _$_ ;_ * &quot;-&quot;??_)\ _$_ ;_ @_ "/>
    <numFmt numFmtId="170" formatCode="0.0000"/>
    <numFmt numFmtId="171" formatCode="#,##0,_);\(#,##0,\)"/>
    <numFmt numFmtId="172" formatCode="0_);\(0\)"/>
  </numFmts>
  <fonts count="90">
    <font>
      <sz val="11"/>
      <color theme="1"/>
      <name val="Calibri"/>
      <family val="2"/>
      <scheme val="minor"/>
    </font>
    <font>
      <b/>
      <sz val="11"/>
      <color theme="1"/>
      <name val="Calibri"/>
      <family val="2"/>
      <scheme val="minor"/>
    </font>
    <font>
      <sz val="11"/>
      <name val="Calibri"/>
      <family val="2"/>
      <scheme val="minor"/>
    </font>
    <font>
      <sz val="11"/>
      <color rgb="FFFF0000"/>
      <name val="Calibri"/>
      <family val="2"/>
      <scheme val="minor"/>
    </font>
    <font>
      <sz val="10"/>
      <name val="Arial"/>
      <family val="2"/>
    </font>
    <font>
      <sz val="10"/>
      <color indexed="8"/>
      <name val="Arial"/>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8"/>
      <name val="Arial"/>
      <family val="2"/>
    </font>
    <font>
      <b/>
      <sz val="10"/>
      <color indexed="8"/>
      <name val="Arial"/>
      <family val="2"/>
    </font>
    <font>
      <b/>
      <sz val="12"/>
      <name val="Arial"/>
      <family val="2"/>
    </font>
    <font>
      <sz val="12"/>
      <name val="Arial"/>
      <family val="2"/>
    </font>
    <font>
      <sz val="9"/>
      <color indexed="8"/>
      <name val="Arial"/>
      <family val="2"/>
    </font>
    <font>
      <u/>
      <sz val="8"/>
      <color rgb="FF800080"/>
      <name val="Calibri"/>
      <family val="2"/>
      <scheme val="minor"/>
    </font>
    <font>
      <u/>
      <sz val="8"/>
      <color rgb="FF0000FF"/>
      <name val="Calibri"/>
      <family val="2"/>
      <scheme val="minor"/>
    </font>
    <font>
      <b/>
      <sz val="18"/>
      <color theme="3"/>
      <name val="Cambria"/>
      <family val="2"/>
      <scheme val="major"/>
    </font>
    <font>
      <b/>
      <sz val="8"/>
      <color rgb="FF000000"/>
      <name val="Arial"/>
      <family val="2"/>
    </font>
    <font>
      <sz val="11"/>
      <color indexed="8"/>
      <name val="Calibri"/>
      <family val="2"/>
    </font>
    <font>
      <sz val="11"/>
      <color indexed="9"/>
      <name val="Calibri"/>
      <family val="2"/>
    </font>
    <font>
      <sz val="11"/>
      <color indexed="10"/>
      <name val="Calibri"/>
      <family val="2"/>
    </font>
    <font>
      <sz val="11"/>
      <color indexed="20"/>
      <name val="Calibri"/>
      <family val="2"/>
    </font>
    <font>
      <sz val="12"/>
      <name val="Tms Rmn"/>
    </font>
    <font>
      <sz val="12"/>
      <name val="±¼¸²Ã¼"/>
      <charset val="129"/>
    </font>
    <font>
      <b/>
      <sz val="11"/>
      <color indexed="52"/>
      <name val="Calibri"/>
      <family val="2"/>
    </font>
    <font>
      <b/>
      <sz val="11"/>
      <color indexed="13"/>
      <name val="Calibri"/>
      <family val="2"/>
    </font>
    <font>
      <sz val="11"/>
      <color indexed="52"/>
      <name val="Calibri"/>
      <family val="2"/>
    </font>
    <font>
      <b/>
      <sz val="11"/>
      <color indexed="9"/>
      <name val="Calibri"/>
      <family val="2"/>
    </font>
    <font>
      <b/>
      <sz val="12"/>
      <name val="Times New Roman"/>
      <family val="1"/>
    </font>
    <font>
      <sz val="10"/>
      <name val="Tahoma"/>
      <family val="2"/>
    </font>
    <font>
      <sz val="10"/>
      <name val="MS Sans Serif"/>
      <family val="2"/>
    </font>
    <font>
      <b/>
      <sz val="16"/>
      <name val="Times New Roman"/>
      <family val="1"/>
    </font>
    <font>
      <sz val="12"/>
      <color indexed="24"/>
      <name val="Arial"/>
      <family val="2"/>
    </font>
    <font>
      <sz val="11"/>
      <color indexed="62"/>
      <name val="Calibri"/>
      <family val="2"/>
    </font>
    <font>
      <i/>
      <sz val="11"/>
      <color indexed="23"/>
      <name val="Calibri"/>
      <family val="2"/>
    </font>
    <font>
      <sz val="10"/>
      <color indexed="0"/>
      <name val="Arial"/>
      <family val="2"/>
    </font>
    <font>
      <b/>
      <i/>
      <sz val="12"/>
      <color indexed="0"/>
      <name val="Arial"/>
      <family val="2"/>
    </font>
    <font>
      <sz val="11"/>
      <color indexed="17"/>
      <name val="Calibri"/>
      <family val="2"/>
    </font>
    <font>
      <b/>
      <sz val="15"/>
      <color indexed="18"/>
      <name val="Calibri"/>
      <family val="2"/>
    </font>
    <font>
      <b/>
      <sz val="15"/>
      <color indexed="62"/>
      <name val="Calibri"/>
      <family val="2"/>
    </font>
    <font>
      <b/>
      <sz val="13"/>
      <color indexed="18"/>
      <name val="Calibri"/>
      <family val="2"/>
    </font>
    <font>
      <b/>
      <sz val="13"/>
      <color indexed="62"/>
      <name val="Calibri"/>
      <family val="2"/>
    </font>
    <font>
      <b/>
      <sz val="11"/>
      <color indexed="18"/>
      <name val="Calibri"/>
      <family val="2"/>
    </font>
    <font>
      <b/>
      <sz val="11"/>
      <color indexed="62"/>
      <name val="Calibri"/>
      <family val="2"/>
    </font>
    <font>
      <u/>
      <sz val="10"/>
      <color theme="10"/>
      <name val="Arial"/>
      <family val="2"/>
    </font>
    <font>
      <sz val="11"/>
      <color indexed="18"/>
      <name val="Calibri"/>
      <family val="2"/>
    </font>
    <font>
      <sz val="9"/>
      <name val="Arial"/>
      <family val="2"/>
    </font>
    <font>
      <sz val="11"/>
      <color indexed="13"/>
      <name val="Calibri"/>
      <family val="2"/>
    </font>
    <font>
      <sz val="11"/>
      <color indexed="16"/>
      <name val="Calibri"/>
      <family val="2"/>
    </font>
    <font>
      <sz val="11"/>
      <color indexed="60"/>
      <name val="Calibri"/>
      <family val="2"/>
    </font>
    <font>
      <sz val="7"/>
      <name val="Small Fonts"/>
      <family val="2"/>
    </font>
    <font>
      <sz val="10"/>
      <name val="Book Antiqua"/>
      <family val="1"/>
    </font>
    <font>
      <sz val="11"/>
      <color rgb="FF000000"/>
      <name val="Calibri"/>
      <family val="2"/>
      <scheme val="minor"/>
    </font>
    <font>
      <sz val="10"/>
      <color theme="1"/>
      <name val="Calibri"/>
      <family val="2"/>
      <scheme val="minor"/>
    </font>
    <font>
      <sz val="12"/>
      <color theme="1"/>
      <name val="Arial"/>
      <family val="2"/>
    </font>
    <font>
      <b/>
      <sz val="11"/>
      <color indexed="8"/>
      <name val="Calibri"/>
      <family val="2"/>
    </font>
    <font>
      <b/>
      <sz val="11"/>
      <color indexed="63"/>
      <name val="Calibri"/>
      <family val="2"/>
    </font>
    <font>
      <b/>
      <i/>
      <sz val="10"/>
      <color indexed="8"/>
      <name val="Arial"/>
      <family val="2"/>
    </font>
    <font>
      <b/>
      <sz val="10"/>
      <color indexed="9"/>
      <name val="Arial"/>
      <family val="2"/>
    </font>
    <font>
      <b/>
      <sz val="10"/>
      <color indexed="17"/>
      <name val="Arial"/>
      <family val="2"/>
    </font>
    <font>
      <b/>
      <sz val="10"/>
      <color indexed="13"/>
      <name val="Arial"/>
      <family val="2"/>
    </font>
    <font>
      <b/>
      <sz val="10"/>
      <name val="MS Sans Serif"/>
      <family val="2"/>
    </font>
    <font>
      <b/>
      <sz val="18"/>
      <color indexed="18"/>
      <name val="Cambria"/>
      <family val="1"/>
    </font>
    <font>
      <b/>
      <sz val="18"/>
      <color indexed="62"/>
      <name val="Cambria"/>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2"/>
      <name val="Times New Roman"/>
      <family val="1"/>
    </font>
    <font>
      <b/>
      <i/>
      <sz val="9"/>
      <name val="Arial"/>
      <family val="2"/>
    </font>
    <font>
      <b/>
      <sz val="11"/>
      <name val="Calibri"/>
      <family val="2"/>
      <scheme val="minor"/>
    </font>
    <font>
      <sz val="8"/>
      <color theme="1"/>
      <name val="Arial"/>
      <family val="2"/>
    </font>
    <font>
      <sz val="8"/>
      <color rgb="FFFF0000"/>
      <name val="Arial"/>
      <family val="2"/>
    </font>
    <font>
      <sz val="8"/>
      <color theme="1"/>
      <name val="Calibri"/>
      <family val="2"/>
      <scheme val="minor"/>
    </font>
    <font>
      <b/>
      <sz val="8"/>
      <color rgb="FFFF0000"/>
      <name val="Arial"/>
      <family val="2"/>
    </font>
    <font>
      <sz val="8"/>
      <color rgb="FF000000"/>
      <name val="Arial"/>
      <family val="2"/>
    </font>
    <font>
      <vertAlign val="superscript"/>
      <sz val="8"/>
      <color theme="1"/>
      <name val="Arial"/>
      <family val="2"/>
    </font>
    <font>
      <vertAlign val="superscript"/>
      <sz val="8"/>
      <color theme="1"/>
      <name val="Calibri"/>
      <family val="2"/>
      <scheme val="minor"/>
    </font>
    <font>
      <b/>
      <sz val="10"/>
      <name val="Arial"/>
      <family val="2"/>
    </font>
  </fonts>
  <fills count="75">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9"/>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1"/>
      </patternFill>
    </fill>
    <fill>
      <patternFill patternType="solid">
        <fgColor indexed="20"/>
      </patternFill>
    </fill>
    <fill>
      <patternFill patternType="solid">
        <fgColor indexed="15"/>
      </patternFill>
    </fill>
    <fill>
      <patternFill patternType="solid">
        <fgColor indexed="18"/>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23"/>
      </patternFill>
    </fill>
    <fill>
      <patternFill patternType="solid">
        <fgColor indexed="55"/>
      </patternFill>
    </fill>
    <fill>
      <patternFill patternType="solid">
        <fgColor indexed="26"/>
      </patternFill>
    </fill>
    <fill>
      <patternFill patternType="solid">
        <fgColor indexed="22"/>
        <bgColor indexed="64"/>
      </patternFill>
    </fill>
    <fill>
      <patternFill patternType="solid">
        <fgColor indexed="43"/>
      </patternFill>
    </fill>
    <fill>
      <patternFill patternType="solid">
        <fgColor indexed="17"/>
      </patternFill>
    </fill>
    <fill>
      <patternFill patternType="mediumGray">
        <fgColor indexed="22"/>
      </patternFill>
    </fill>
    <fill>
      <patternFill patternType="solid">
        <fgColor indexed="41"/>
        <bgColor indexed="64"/>
      </patternFill>
    </fill>
    <fill>
      <patternFill patternType="solid">
        <fgColor theme="4" tint="0.59999389629810485"/>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solid">
        <fgColor rgb="FFFFFFFF"/>
        <bgColor indexed="64"/>
      </patternFill>
    </fill>
    <fill>
      <patternFill patternType="solid">
        <fgColor rgb="FFEEEEEE"/>
        <bgColor indexed="64"/>
      </patternFill>
    </fill>
  </fills>
  <borders count="4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8"/>
      </left>
      <right style="double">
        <color indexed="8"/>
      </right>
      <top style="double">
        <color indexed="8"/>
      </top>
      <bottom style="double">
        <color indexed="8"/>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18"/>
      </bottom>
      <diagonal/>
    </border>
    <border>
      <left/>
      <right/>
      <top/>
      <bottom style="thick">
        <color indexed="49"/>
      </bottom>
      <diagonal/>
    </border>
    <border>
      <left/>
      <right/>
      <top/>
      <bottom style="thick">
        <color indexed="22"/>
      </bottom>
      <diagonal/>
    </border>
    <border>
      <left/>
      <right/>
      <top/>
      <bottom style="medium">
        <color indexed="21"/>
      </bottom>
      <diagonal/>
    </border>
    <border>
      <left/>
      <right/>
      <top/>
      <bottom style="medium">
        <color indexed="49"/>
      </bottom>
      <diagonal/>
    </border>
    <border>
      <left/>
      <right/>
      <top/>
      <bottom style="double">
        <color indexed="13"/>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medium">
        <color indexed="30"/>
      </bottom>
      <diagonal/>
    </border>
    <border>
      <left/>
      <right/>
      <top style="thin">
        <color indexed="18"/>
      </top>
      <bottom style="double">
        <color indexed="18"/>
      </bottom>
      <diagonal/>
    </border>
    <border>
      <left/>
      <right/>
      <top style="thin">
        <color indexed="49"/>
      </top>
      <bottom style="double">
        <color indexed="4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rgb="FFBBBBBB"/>
      </left>
      <right/>
      <top style="thin">
        <color rgb="FF000000"/>
      </top>
      <bottom/>
      <diagonal/>
    </border>
    <border>
      <left style="thin">
        <color indexed="64"/>
      </left>
      <right/>
      <top style="thin">
        <color indexed="64"/>
      </top>
      <bottom style="thin">
        <color indexed="64"/>
      </bottom>
      <diagonal/>
    </border>
  </borders>
  <cellStyleXfs count="490">
    <xf numFmtId="0" fontId="0" fillId="0" borderId="0"/>
    <xf numFmtId="0" fontId="4" fillId="0" borderId="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0" applyNumberFormat="0" applyBorder="0" applyAlignment="0" applyProtection="0"/>
    <xf numFmtId="0" fontId="13" fillId="6" borderId="4" applyNumberFormat="0" applyAlignment="0" applyProtection="0"/>
    <xf numFmtId="0" fontId="14" fillId="7" borderId="5" applyNumberFormat="0" applyAlignment="0" applyProtection="0"/>
    <xf numFmtId="0" fontId="15" fillId="7" borderId="4" applyNumberFormat="0" applyAlignment="0" applyProtection="0"/>
    <xf numFmtId="0" fontId="16" fillId="0" borderId="6" applyNumberFormat="0" applyFill="0" applyAlignment="0" applyProtection="0"/>
    <xf numFmtId="0" fontId="17" fillId="8" borderId="7" applyNumberFormat="0" applyAlignment="0" applyProtection="0"/>
    <xf numFmtId="0" fontId="3" fillId="0" borderId="0" applyNumberFormat="0" applyFill="0" applyBorder="0" applyAlignment="0" applyProtection="0"/>
    <xf numFmtId="0" fontId="18" fillId="0" borderId="0" applyNumberFormat="0" applyFill="0" applyBorder="0" applyAlignment="0" applyProtection="0"/>
    <xf numFmtId="0" fontId="1" fillId="0" borderId="9" applyNumberFormat="0" applyFill="0" applyAlignment="0" applyProtection="0"/>
    <xf numFmtId="0" fontId="19"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19" fillId="33" borderId="0" applyNumberFormat="0" applyBorder="0" applyAlignment="0" applyProtection="0"/>
    <xf numFmtId="0" fontId="5" fillId="0" borderId="0"/>
    <xf numFmtId="43" fontId="4" fillId="0" borderId="0" applyFont="0" applyFill="0" applyBorder="0" applyAlignment="0" applyProtection="0"/>
    <xf numFmtId="44" fontId="4" fillId="0" borderId="0" applyFon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6" fillId="0" borderId="0"/>
    <xf numFmtId="0" fontId="6" fillId="9" borderId="8" applyNumberFormat="0" applyFont="0" applyAlignment="0" applyProtection="0"/>
    <xf numFmtId="9" fontId="4" fillId="0" borderId="0" applyFont="0" applyFill="0" applyBorder="0" applyAlignment="0" applyProtection="0"/>
    <xf numFmtId="0" fontId="27" fillId="0" borderId="0" applyNumberForma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35"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36"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37"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38"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39"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4"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3"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0" borderId="0" applyNumberFormat="0" applyBorder="0" applyAlignment="0" applyProtection="0"/>
    <xf numFmtId="0" fontId="30" fillId="48" borderId="0" applyNumberFormat="0" applyBorder="0" applyAlignment="0" applyProtection="0"/>
    <xf numFmtId="0" fontId="30" fillId="44" borderId="0" applyNumberFormat="0" applyBorder="0" applyAlignment="0" applyProtection="0"/>
    <xf numFmtId="0" fontId="30" fillId="45" borderId="0" applyNumberFormat="0" applyBorder="0" applyAlignment="0" applyProtection="0"/>
    <xf numFmtId="0" fontId="30" fillId="49" borderId="0" applyNumberFormat="0" applyBorder="0" applyAlignment="0" applyProtection="0"/>
    <xf numFmtId="0" fontId="30" fillId="50" borderId="0" applyNumberFormat="0" applyBorder="0" applyAlignment="0" applyProtection="0"/>
    <xf numFmtId="0" fontId="30" fillId="51" borderId="0" applyNumberFormat="0" applyBorder="0" applyAlignment="0" applyProtection="0"/>
    <xf numFmtId="0" fontId="30" fillId="52" borderId="0" applyNumberFormat="0" applyBorder="0" applyAlignment="0" applyProtection="0"/>
    <xf numFmtId="0" fontId="30" fillId="50" borderId="0" applyNumberFormat="0" applyBorder="0" applyAlignment="0" applyProtection="0"/>
    <xf numFmtId="0" fontId="30" fillId="41" borderId="0" applyNumberFormat="0" applyBorder="0" applyAlignment="0" applyProtection="0"/>
    <xf numFmtId="0" fontId="30" fillId="44" borderId="0" applyNumberFormat="0" applyBorder="0" applyAlignment="0" applyProtection="0"/>
    <xf numFmtId="0" fontId="30" fillId="45" borderId="0" applyNumberFormat="0" applyBorder="0" applyAlignment="0" applyProtection="0"/>
    <xf numFmtId="0" fontId="30" fillId="53" borderId="0" applyNumberFormat="0" applyBorder="0" applyAlignment="0" applyProtection="0"/>
    <xf numFmtId="0" fontId="30" fillId="49" borderId="0" applyNumberFormat="0" applyBorder="0" applyAlignment="0" applyProtection="0"/>
    <xf numFmtId="0" fontId="30" fillId="54" borderId="0" applyNumberFormat="0" applyBorder="0" applyAlignment="0" applyProtection="0"/>
    <xf numFmtId="0" fontId="30" fillId="50" borderId="0" applyNumberFormat="0" applyBorder="0" applyAlignment="0" applyProtection="0"/>
    <xf numFmtId="0" fontId="30" fillId="47" borderId="0" applyNumberFormat="0" applyBorder="0" applyAlignment="0" applyProtection="0"/>
    <xf numFmtId="0" fontId="30" fillId="51" borderId="0" applyNumberFormat="0" applyBorder="0" applyAlignment="0" applyProtection="0"/>
    <xf numFmtId="0" fontId="30" fillId="55" borderId="0" applyNumberFormat="0" applyBorder="0" applyAlignment="0" applyProtection="0"/>
    <xf numFmtId="0" fontId="30" fillId="50" borderId="0" applyNumberFormat="0" applyBorder="0" applyAlignment="0" applyProtection="0"/>
    <xf numFmtId="0" fontId="30" fillId="56" borderId="0" applyNumberFormat="0" applyBorder="0" applyAlignment="0" applyProtection="0"/>
    <xf numFmtId="0" fontId="30" fillId="52" borderId="0" applyNumberFormat="0" applyBorder="0" applyAlignment="0" applyProtection="0"/>
    <xf numFmtId="0" fontId="30" fillId="57" borderId="0" applyNumberFormat="0" applyBorder="0" applyAlignment="0" applyProtection="0"/>
    <xf numFmtId="0" fontId="30" fillId="53" borderId="0" applyNumberFormat="0" applyBorder="0" applyAlignment="0" applyProtection="0"/>
    <xf numFmtId="0" fontId="30" fillId="58" borderId="0" applyNumberFormat="0" applyBorder="0" applyAlignment="0" applyProtection="0"/>
    <xf numFmtId="0" fontId="30" fillId="54" borderId="0" applyNumberFormat="0" applyBorder="0" applyAlignment="0" applyProtection="0"/>
    <xf numFmtId="0" fontId="30" fillId="50" borderId="0" applyNumberFormat="0" applyBorder="0" applyAlignment="0" applyProtection="0"/>
    <xf numFmtId="0" fontId="30" fillId="56" borderId="0" applyNumberFormat="0" applyBorder="0" applyAlignment="0" applyProtection="0"/>
    <xf numFmtId="0" fontId="30" fillId="59" borderId="0" applyNumberFormat="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41" borderId="0" applyNumberFormat="0" applyBorder="0" applyAlignment="0" applyProtection="0"/>
    <xf numFmtId="0" fontId="32" fillId="36" borderId="0" applyNumberFormat="0" applyBorder="0" applyAlignment="0" applyProtection="0"/>
    <xf numFmtId="0" fontId="33" fillId="0" borderId="0" applyNumberFormat="0" applyFill="0" applyBorder="0" applyAlignment="0" applyProtection="0"/>
    <xf numFmtId="0" fontId="34" fillId="0" borderId="0"/>
    <xf numFmtId="0" fontId="35" fillId="41" borderId="16" applyNumberFormat="0" applyAlignment="0" applyProtection="0"/>
    <xf numFmtId="0" fontId="36" fillId="41" borderId="16" applyNumberFormat="0" applyAlignment="0" applyProtection="0"/>
    <xf numFmtId="0" fontId="35" fillId="42" borderId="16" applyNumberFormat="0" applyAlignment="0" applyProtection="0"/>
    <xf numFmtId="0" fontId="37" fillId="0" borderId="17" applyNumberFormat="0" applyFill="0" applyAlignment="0" applyProtection="0"/>
    <xf numFmtId="0" fontId="38" fillId="60" borderId="18" applyNumberFormat="0" applyAlignment="0" applyProtection="0"/>
    <xf numFmtId="0" fontId="38" fillId="61" borderId="19" applyNumberFormat="0" applyAlignment="0" applyProtection="0"/>
    <xf numFmtId="37" fontId="39" fillId="0" borderId="0">
      <alignment horizontal="left"/>
    </xf>
    <xf numFmtId="43" fontId="4"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29" fillId="0" borderId="0" applyFont="0" applyFill="0" applyBorder="0" applyAlignment="0" applyProtection="0"/>
    <xf numFmtId="43" fontId="4"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9"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29" fillId="0" borderId="0" applyFont="0" applyFill="0" applyBorder="0" applyAlignment="0" applyProtection="0"/>
    <xf numFmtId="43" fontId="41"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0" fontId="4" fillId="62" borderId="20" applyNumberFormat="0" applyFont="0" applyAlignment="0" applyProtection="0"/>
    <xf numFmtId="0" fontId="42" fillId="0" borderId="0">
      <alignment horizontal="right"/>
    </xf>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1" fillId="0" borderId="0" applyFont="0" applyFill="0" applyBorder="0" applyAlignment="0" applyProtection="0"/>
    <xf numFmtId="44" fontId="4" fillId="0" borderId="0" applyFont="0" applyFill="0" applyBorder="0" applyAlignment="0" applyProtection="0"/>
    <xf numFmtId="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4" fontId="4" fillId="0" borderId="0" applyFont="0" applyFill="0" applyBorder="0" applyAlignment="0" applyProtection="0"/>
    <xf numFmtId="0" fontId="43" fillId="0" borderId="0" applyFont="0" applyFill="0" applyBorder="0" applyAlignment="0" applyProtection="0"/>
    <xf numFmtId="0" fontId="44" fillId="40" borderId="16" applyNumberFormat="0" applyAlignment="0" applyProtection="0"/>
    <xf numFmtId="0" fontId="4" fillId="0" borderId="0" applyFont="0" applyFill="0" applyBorder="0" applyAlignment="0" applyProtection="0"/>
    <xf numFmtId="0" fontId="4" fillId="0" borderId="0" applyFon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2" fontId="4" fillId="0" borderId="0" applyFont="0" applyFill="0" applyBorder="0" applyAlignment="0" applyProtection="0"/>
    <xf numFmtId="2" fontId="43" fillId="0" borderId="0" applyFont="0" applyFill="0" applyBorder="0" applyAlignment="0" applyProtection="0"/>
    <xf numFmtId="166" fontId="46" fillId="0" borderId="0"/>
    <xf numFmtId="167" fontId="47" fillId="0" borderId="0"/>
    <xf numFmtId="0" fontId="48" fillId="41" borderId="0" applyNumberFormat="0" applyBorder="0" applyAlignment="0" applyProtection="0"/>
    <xf numFmtId="0" fontId="48" fillId="37" borderId="0" applyNumberFormat="0" applyBorder="0" applyAlignment="0" applyProtection="0"/>
    <xf numFmtId="38" fontId="20" fillId="63" borderId="0" applyNumberFormat="0" applyBorder="0" applyAlignment="0" applyProtection="0"/>
    <xf numFmtId="0" fontId="22" fillId="0" borderId="15" applyNumberFormat="0" applyAlignment="0" applyProtection="0">
      <alignment horizontal="left" vertical="center"/>
    </xf>
    <xf numFmtId="0" fontId="22" fillId="0" borderId="14">
      <alignment horizontal="left" vertical="center"/>
    </xf>
    <xf numFmtId="0" fontId="49" fillId="0" borderId="21" applyNumberFormat="0" applyFill="0" applyAlignment="0" applyProtection="0"/>
    <xf numFmtId="0" fontId="49" fillId="0" borderId="21" applyNumberFormat="0" applyFill="0" applyAlignment="0" applyProtection="0"/>
    <xf numFmtId="0" fontId="50" fillId="0" borderId="22" applyNumberFormat="0" applyFill="0" applyAlignment="0" applyProtection="0"/>
    <xf numFmtId="0" fontId="51" fillId="0" borderId="23" applyNumberFormat="0" applyFill="0" applyAlignment="0" applyProtection="0"/>
    <xf numFmtId="0" fontId="51" fillId="0" borderId="23" applyNumberFormat="0" applyFill="0" applyAlignment="0" applyProtection="0"/>
    <xf numFmtId="0" fontId="52" fillId="0" borderId="23" applyNumberFormat="0" applyFill="0" applyAlignment="0" applyProtection="0"/>
    <xf numFmtId="0" fontId="53" fillId="0" borderId="24" applyNumberFormat="0" applyFill="0" applyAlignment="0" applyProtection="0"/>
    <xf numFmtId="0" fontId="53" fillId="0" borderId="24" applyNumberFormat="0" applyFill="0" applyAlignment="0" applyProtection="0"/>
    <xf numFmtId="0" fontId="54" fillId="0" borderId="25" applyNumberFormat="0" applyFill="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4"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alignment vertical="top"/>
    </xf>
    <xf numFmtId="10" fontId="20" fillId="34" borderId="11" applyNumberFormat="0" applyBorder="0" applyAlignment="0" applyProtection="0"/>
    <xf numFmtId="0" fontId="56" fillId="41" borderId="16" applyNumberFormat="0" applyAlignment="0" applyProtection="0"/>
    <xf numFmtId="0" fontId="44" fillId="40" borderId="16" applyNumberFormat="0" applyAlignment="0" applyProtection="0"/>
    <xf numFmtId="0" fontId="44" fillId="40" borderId="16" applyNumberFormat="0" applyAlignment="0" applyProtection="0"/>
    <xf numFmtId="0" fontId="44" fillId="40" borderId="16" applyNumberFormat="0" applyAlignment="0" applyProtection="0"/>
    <xf numFmtId="0" fontId="44" fillId="40" borderId="16" applyNumberFormat="0" applyAlignment="0" applyProtection="0"/>
    <xf numFmtId="0" fontId="44" fillId="40" borderId="16" applyNumberFormat="0" applyAlignment="0" applyProtection="0"/>
    <xf numFmtId="37" fontId="57" fillId="63" borderId="0" applyNumberFormat="0" applyFont="0" applyBorder="0" applyAlignment="0">
      <protection locked="0"/>
    </xf>
    <xf numFmtId="0" fontId="32" fillId="36" borderId="0" applyNumberFormat="0" applyBorder="0" applyAlignment="0" applyProtection="0"/>
    <xf numFmtId="0" fontId="20" fillId="63" borderId="0"/>
    <xf numFmtId="0" fontId="20" fillId="63" borderId="0"/>
    <xf numFmtId="0" fontId="20" fillId="63" borderId="0"/>
    <xf numFmtId="0" fontId="20" fillId="63" borderId="0"/>
    <xf numFmtId="0" fontId="58" fillId="0" borderId="26" applyNumberFormat="0" applyFill="0" applyAlignment="0" applyProtection="0"/>
    <xf numFmtId="0" fontId="58" fillId="0" borderId="26" applyNumberFormat="0" applyFill="0" applyAlignment="0" applyProtection="0"/>
    <xf numFmtId="0" fontId="37" fillId="0" borderId="17" applyNumberFormat="0" applyFill="0" applyAlignment="0" applyProtection="0"/>
    <xf numFmtId="168" fontId="4"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0" fontId="59" fillId="41" borderId="0" applyNumberFormat="0" applyBorder="0" applyAlignment="0" applyProtection="0"/>
    <xf numFmtId="0" fontId="60" fillId="64" borderId="0" applyNumberFormat="0" applyBorder="0" applyAlignment="0" applyProtection="0"/>
    <xf numFmtId="0" fontId="60" fillId="64" borderId="0" applyNumberFormat="0" applyBorder="0" applyAlignment="0" applyProtection="0"/>
    <xf numFmtId="37" fontId="61" fillId="0" borderId="0"/>
    <xf numFmtId="170" fontId="62" fillId="0" borderId="0"/>
    <xf numFmtId="171" fontId="24" fillId="0" borderId="12" applyFont="0" applyFill="0" applyBorder="0" applyAlignment="0" applyProtection="0"/>
    <xf numFmtId="0" fontId="63" fillId="0" borderId="0"/>
    <xf numFmtId="0" fontId="4" fillId="0" borderId="0"/>
    <xf numFmtId="0" fontId="6" fillId="0" borderId="0"/>
    <xf numFmtId="0" fontId="6" fillId="0" borderId="0"/>
    <xf numFmtId="0" fontId="29" fillId="0" borderId="0"/>
    <xf numFmtId="164" fontId="4" fillId="0" borderId="0"/>
    <xf numFmtId="0" fontId="64" fillId="0" borderId="0"/>
    <xf numFmtId="164" fontId="4" fillId="0" borderId="0"/>
    <xf numFmtId="0" fontId="4" fillId="0" borderId="0"/>
    <xf numFmtId="0" fontId="4" fillId="0" borderId="0"/>
    <xf numFmtId="0" fontId="4" fillId="0" borderId="0">
      <alignment vertical="top"/>
    </xf>
    <xf numFmtId="0" fontId="4" fillId="0" borderId="0"/>
    <xf numFmtId="0" fontId="6" fillId="0" borderId="0"/>
    <xf numFmtId="0" fontId="6" fillId="0" borderId="0"/>
    <xf numFmtId="0" fontId="6" fillId="0" borderId="0"/>
    <xf numFmtId="0" fontId="41" fillId="0" borderId="0"/>
    <xf numFmtId="0" fontId="41" fillId="0" borderId="0"/>
    <xf numFmtId="0" fontId="4" fillId="0" borderId="0"/>
    <xf numFmtId="0" fontId="4" fillId="0" borderId="0"/>
    <xf numFmtId="0" fontId="6" fillId="0" borderId="0"/>
    <xf numFmtId="0" fontId="6" fillId="0" borderId="0"/>
    <xf numFmtId="0" fontId="6" fillId="0" borderId="0"/>
    <xf numFmtId="0" fontId="6" fillId="0" borderId="0"/>
    <xf numFmtId="164" fontId="4" fillId="0" borderId="0"/>
    <xf numFmtId="0" fontId="4" fillId="0" borderId="0"/>
    <xf numFmtId="0" fontId="4" fillId="0" borderId="0"/>
    <xf numFmtId="0" fontId="4" fillId="0" borderId="0"/>
    <xf numFmtId="164" fontId="4" fillId="0" borderId="0"/>
    <xf numFmtId="43" fontId="6" fillId="0" borderId="0"/>
    <xf numFmtId="0" fontId="23" fillId="0" borderId="0"/>
    <xf numFmtId="164" fontId="4" fillId="0" borderId="0"/>
    <xf numFmtId="0" fontId="65"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0" fontId="6" fillId="0" borderId="0"/>
    <xf numFmtId="164" fontId="5" fillId="0" borderId="0"/>
    <xf numFmtId="0" fontId="64" fillId="0" borderId="0"/>
    <xf numFmtId="164" fontId="5"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1" fillId="0" borderId="0"/>
    <xf numFmtId="0" fontId="4" fillId="0" borderId="0"/>
    <xf numFmtId="0" fontId="4" fillId="0" borderId="0"/>
    <xf numFmtId="0" fontId="6" fillId="0" borderId="0"/>
    <xf numFmtId="0" fontId="6" fillId="0" borderId="0"/>
    <xf numFmtId="0" fontId="4" fillId="0" borderId="0"/>
    <xf numFmtId="164" fontId="6" fillId="0" borderId="0"/>
    <xf numFmtId="0" fontId="4" fillId="0" borderId="0"/>
    <xf numFmtId="164" fontId="29" fillId="0" borderId="0"/>
    <xf numFmtId="0" fontId="6"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6" fillId="0" borderId="0"/>
    <xf numFmtId="0" fontId="5" fillId="0" borderId="0"/>
    <xf numFmtId="0" fontId="64" fillId="0" borderId="0"/>
    <xf numFmtId="0" fontId="4" fillId="0" borderId="0"/>
    <xf numFmtId="0" fontId="6" fillId="0" borderId="0"/>
    <xf numFmtId="0" fontId="6" fillId="0" borderId="0"/>
    <xf numFmtId="0" fontId="4" fillId="0" borderId="0"/>
    <xf numFmtId="0" fontId="29" fillId="0" borderId="0"/>
    <xf numFmtId="0" fontId="4" fillId="0" borderId="0"/>
    <xf numFmtId="0" fontId="29" fillId="0" borderId="0"/>
    <xf numFmtId="0" fontId="4" fillId="0" borderId="0"/>
    <xf numFmtId="0" fontId="64" fillId="0" borderId="0"/>
    <xf numFmtId="0" fontId="4" fillId="0" borderId="0"/>
    <xf numFmtId="0" fontId="29" fillId="0" borderId="0"/>
    <xf numFmtId="0" fontId="64" fillId="0" borderId="0"/>
    <xf numFmtId="0" fontId="29" fillId="42" borderId="20" applyNumberFormat="0" applyFont="0" applyAlignment="0" applyProtection="0"/>
    <xf numFmtId="0" fontId="29" fillId="42" borderId="20" applyNumberFormat="0" applyFont="0" applyAlignment="0" applyProtection="0"/>
    <xf numFmtId="0" fontId="29" fillId="42" borderId="20" applyNumberFormat="0" applyFont="0" applyAlignment="0" applyProtection="0"/>
    <xf numFmtId="0" fontId="29" fillId="42" borderId="20" applyNumberFormat="0" applyFont="0" applyAlignment="0" applyProtection="0"/>
    <xf numFmtId="0" fontId="29" fillId="42" borderId="20" applyNumberFormat="0" applyFont="0" applyAlignment="0" applyProtection="0"/>
    <xf numFmtId="0" fontId="6" fillId="9" borderId="8" applyNumberFormat="0" applyFont="0" applyAlignment="0" applyProtection="0"/>
    <xf numFmtId="0" fontId="29" fillId="62" borderId="20" applyNumberFormat="0" applyFont="0" applyAlignment="0" applyProtection="0"/>
    <xf numFmtId="0" fontId="66" fillId="41" borderId="27" applyNumberFormat="0" applyAlignment="0" applyProtection="0"/>
    <xf numFmtId="0" fontId="66" fillId="41" borderId="27" applyNumberFormat="0" applyAlignment="0" applyProtection="0"/>
    <xf numFmtId="0" fontId="67" fillId="42" borderId="28" applyNumberFormat="0" applyAlignment="0" applyProtection="0"/>
    <xf numFmtId="40" fontId="5" fillId="42" borderId="0">
      <alignment horizontal="right"/>
    </xf>
    <xf numFmtId="0" fontId="68" fillId="47" borderId="0">
      <alignment horizontal="center"/>
    </xf>
    <xf numFmtId="0" fontId="69" fillId="65" borderId="0"/>
    <xf numFmtId="0" fontId="70" fillId="42" borderId="0" applyBorder="0">
      <alignment horizontal="centerContinuous"/>
    </xf>
    <xf numFmtId="0" fontId="71" fillId="65" borderId="0" applyBorder="0">
      <alignment horizontal="centerContinuous"/>
    </xf>
    <xf numFmtId="10"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4"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29" fillId="0" borderId="0" applyFont="0" applyFill="0" applyBorder="0" applyAlignment="0" applyProtection="0"/>
    <xf numFmtId="9" fontId="4" fillId="0" borderId="0" applyFont="0" applyFill="0" applyBorder="0" applyAlignment="0" applyProtection="0"/>
    <xf numFmtId="0" fontId="41" fillId="0" borderId="0" applyNumberFormat="0" applyFont="0" applyFill="0" applyBorder="0" applyAlignment="0" applyProtection="0">
      <alignment horizontal="left"/>
    </xf>
    <xf numFmtId="0" fontId="41" fillId="0" borderId="0" applyNumberFormat="0" applyFont="0" applyFill="0" applyBorder="0" applyAlignment="0" applyProtection="0">
      <alignment horizontal="left"/>
    </xf>
    <xf numFmtId="15" fontId="41" fillId="0" borderId="0" applyFont="0" applyFill="0" applyBorder="0" applyAlignment="0" applyProtection="0"/>
    <xf numFmtId="15" fontId="41" fillId="0" borderId="0" applyFont="0" applyFill="0" applyBorder="0" applyAlignment="0" applyProtection="0"/>
    <xf numFmtId="4" fontId="41" fillId="0" borderId="0" applyFont="0" applyFill="0" applyBorder="0" applyAlignment="0" applyProtection="0"/>
    <xf numFmtId="4" fontId="41" fillId="0" borderId="0" applyFont="0" applyFill="0" applyBorder="0" applyAlignment="0" applyProtection="0"/>
    <xf numFmtId="0" fontId="72" fillId="0" borderId="13">
      <alignment horizontal="center"/>
    </xf>
    <xf numFmtId="3" fontId="41" fillId="0" borderId="0" applyFont="0" applyFill="0" applyBorder="0" applyAlignment="0" applyProtection="0"/>
    <xf numFmtId="3" fontId="41" fillId="0" borderId="0" applyFont="0" applyFill="0" applyBorder="0" applyAlignment="0" applyProtection="0"/>
    <xf numFmtId="0" fontId="41" fillId="66" borderId="0" applyNumberFormat="0" applyFont="0" applyBorder="0" applyAlignment="0" applyProtection="0"/>
    <xf numFmtId="0" fontId="41" fillId="66" borderId="0" applyNumberFormat="0" applyFont="0" applyBorder="0" applyAlignment="0" applyProtection="0"/>
    <xf numFmtId="0" fontId="28" fillId="0" borderId="0"/>
    <xf numFmtId="0" fontId="4" fillId="62" borderId="0" applyNumberFormat="0" applyFont="0" applyBorder="0" applyAlignment="0" applyProtection="0"/>
    <xf numFmtId="0" fontId="4" fillId="62" borderId="0" applyNumberFormat="0" applyFont="0" applyBorder="0" applyAlignment="0" applyProtection="0"/>
    <xf numFmtId="0" fontId="4" fillId="42" borderId="0" applyNumberFormat="0" applyFont="0" applyBorder="0" applyAlignment="0" applyProtection="0"/>
    <xf numFmtId="0" fontId="4" fillId="42" borderId="0" applyNumberFormat="0" applyFont="0" applyBorder="0" applyAlignment="0" applyProtection="0"/>
    <xf numFmtId="0" fontId="4" fillId="41" borderId="0" applyNumberFormat="0" applyFont="0" applyBorder="0" applyAlignment="0" applyProtection="0"/>
    <xf numFmtId="0" fontId="4" fillId="41" borderId="0" applyNumberFormat="0" applyFont="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41" borderId="0" applyNumberFormat="0" applyFont="0" applyBorder="0" applyAlignment="0" applyProtection="0"/>
    <xf numFmtId="0" fontId="4" fillId="41" borderId="0" applyNumberFormat="0" applyFont="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Border="0" applyAlignment="0" applyProtection="0"/>
    <xf numFmtId="0" fontId="4" fillId="0" borderId="0" applyNumberFormat="0" applyFont="0" applyBorder="0" applyAlignment="0" applyProtection="0"/>
    <xf numFmtId="0" fontId="48" fillId="37" borderId="0" applyNumberFormat="0" applyBorder="0" applyAlignment="0" applyProtection="0"/>
    <xf numFmtId="0" fontId="67" fillId="41" borderId="28" applyNumberFormat="0" applyAlignment="0" applyProtection="0"/>
    <xf numFmtId="0" fontId="5" fillId="0" borderId="0">
      <alignment vertical="top"/>
    </xf>
    <xf numFmtId="0" fontId="5" fillId="0" borderId="0" applyNumberFormat="0" applyBorder="0" applyAlignment="0"/>
    <xf numFmtId="0" fontId="21" fillId="41" borderId="0" applyNumberFormat="0" applyBorder="0" applyAlignment="0"/>
    <xf numFmtId="0" fontId="21" fillId="0" borderId="0" applyNumberFormat="0" applyBorder="0" applyAlignment="0"/>
    <xf numFmtId="0" fontId="45"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7" fillId="0" borderId="0" applyNumberFormat="0" applyFill="0" applyBorder="0" applyAlignment="0" applyProtection="0"/>
    <xf numFmtId="0" fontId="74" fillId="0" borderId="0" applyNumberFormat="0" applyFill="0" applyBorder="0" applyAlignment="0" applyProtection="0"/>
    <xf numFmtId="0" fontId="75" fillId="0" borderId="0" applyNumberFormat="0" applyFill="0" applyBorder="0" applyAlignment="0" applyProtection="0"/>
    <xf numFmtId="0" fontId="76" fillId="0" borderId="29" applyNumberFormat="0" applyFill="0" applyAlignment="0" applyProtection="0"/>
    <xf numFmtId="0" fontId="77" fillId="0" borderId="23" applyNumberFormat="0" applyFill="0" applyAlignment="0" applyProtection="0"/>
    <xf numFmtId="0" fontId="78" fillId="0" borderId="30" applyNumberFormat="0" applyFill="0" applyAlignment="0" applyProtection="0"/>
    <xf numFmtId="0" fontId="78" fillId="0" borderId="0" applyNumberFormat="0" applyFill="0" applyBorder="0" applyAlignment="0" applyProtection="0"/>
    <xf numFmtId="0" fontId="75" fillId="0" borderId="0" applyNumberFormat="0" applyFill="0" applyBorder="0" applyAlignment="0" applyProtection="0"/>
    <xf numFmtId="0" fontId="66" fillId="0" borderId="31" applyNumberFormat="0" applyFill="0" applyAlignment="0" applyProtection="0"/>
    <xf numFmtId="0" fontId="66" fillId="0" borderId="31" applyNumberFormat="0" applyFill="0" applyAlignment="0" applyProtection="0"/>
    <xf numFmtId="0" fontId="66" fillId="0" borderId="31" applyNumberFormat="0" applyFill="0" applyAlignment="0" applyProtection="0"/>
    <xf numFmtId="0" fontId="66" fillId="0" borderId="31" applyNumberFormat="0" applyFill="0" applyAlignment="0" applyProtection="0"/>
    <xf numFmtId="0" fontId="66" fillId="0" borderId="32" applyNumberFormat="0" applyFill="0" applyAlignment="0" applyProtection="0"/>
    <xf numFmtId="37" fontId="79" fillId="67" borderId="10" applyNumberFormat="0" applyFont="0" applyFill="0" applyProtection="0"/>
    <xf numFmtId="0" fontId="38" fillId="61" borderId="19" applyNumberFormat="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72" fontId="80" fillId="0" borderId="0" applyBorder="0" applyProtection="0">
      <alignment horizontal="right" vertical="center"/>
    </xf>
    <xf numFmtId="9" fontId="6" fillId="0" borderId="0" applyFont="0" applyFill="0" applyBorder="0" applyAlignment="0" applyProtection="0"/>
    <xf numFmtId="43" fontId="6" fillId="0" borderId="0" applyFont="0" applyFill="0" applyBorder="0" applyAlignment="0" applyProtection="0"/>
  </cellStyleXfs>
  <cellXfs count="77">
    <xf numFmtId="0" fontId="0" fillId="0" borderId="0" xfId="0"/>
    <xf numFmtId="0" fontId="0" fillId="0" borderId="0" xfId="0" applyBorder="1"/>
    <xf numFmtId="0" fontId="1" fillId="0" borderId="0" xfId="0" applyFont="1" applyBorder="1"/>
    <xf numFmtId="0" fontId="1" fillId="0" borderId="0" xfId="0" applyFont="1"/>
    <xf numFmtId="0" fontId="0" fillId="0" borderId="0" xfId="0" applyFill="1"/>
    <xf numFmtId="0" fontId="0" fillId="0" borderId="0" xfId="0" applyFill="1" applyBorder="1"/>
    <xf numFmtId="9" fontId="0" fillId="0" borderId="0" xfId="0" applyNumberFormat="1"/>
    <xf numFmtId="3" fontId="0" fillId="0" borderId="0" xfId="0" applyNumberFormat="1"/>
    <xf numFmtId="0" fontId="1" fillId="69" borderId="0" xfId="0" applyFont="1" applyFill="1"/>
    <xf numFmtId="0" fontId="0" fillId="70" borderId="0" xfId="0" applyFill="1"/>
    <xf numFmtId="0" fontId="1" fillId="70" borderId="0" xfId="0" applyFont="1" applyFill="1"/>
    <xf numFmtId="0" fontId="0" fillId="69" borderId="0" xfId="0" applyFill="1"/>
    <xf numFmtId="3" fontId="1" fillId="0" borderId="0" xfId="0" applyNumberFormat="1" applyFont="1"/>
    <xf numFmtId="0" fontId="0" fillId="68" borderId="0" xfId="0" applyFill="1"/>
    <xf numFmtId="0" fontId="1" fillId="68" borderId="0" xfId="0" applyFont="1" applyFill="1"/>
    <xf numFmtId="0" fontId="1" fillId="68" borderId="0" xfId="0" applyFont="1" applyFill="1" applyBorder="1"/>
    <xf numFmtId="0" fontId="0" fillId="68" borderId="0" xfId="0" applyFill="1" applyBorder="1"/>
    <xf numFmtId="0" fontId="81" fillId="0" borderId="0" xfId="0" applyFont="1" applyBorder="1"/>
    <xf numFmtId="0" fontId="1" fillId="2" borderId="0" xfId="0" applyFont="1" applyFill="1" applyBorder="1"/>
    <xf numFmtId="0" fontId="0" fillId="2" borderId="0" xfId="0" applyFill="1" applyBorder="1"/>
    <xf numFmtId="0" fontId="1" fillId="2" borderId="12" xfId="0" applyFont="1" applyFill="1" applyBorder="1"/>
    <xf numFmtId="0" fontId="0" fillId="2" borderId="12" xfId="0" applyFill="1" applyBorder="1"/>
    <xf numFmtId="0" fontId="0" fillId="0" borderId="12" xfId="0" applyBorder="1"/>
    <xf numFmtId="0" fontId="1" fillId="69" borderId="33" xfId="0" applyFont="1" applyFill="1" applyBorder="1"/>
    <xf numFmtId="0" fontId="1" fillId="69" borderId="10" xfId="0" applyFont="1" applyFill="1" applyBorder="1"/>
    <xf numFmtId="0" fontId="0" fillId="69" borderId="10" xfId="0" applyFill="1" applyBorder="1"/>
    <xf numFmtId="0" fontId="0" fillId="69" borderId="34" xfId="0" applyFill="1" applyBorder="1"/>
    <xf numFmtId="0" fontId="1" fillId="68" borderId="35" xfId="0" applyFont="1" applyFill="1" applyBorder="1"/>
    <xf numFmtId="0" fontId="0" fillId="68" borderId="36" xfId="0" applyFill="1" applyBorder="1"/>
    <xf numFmtId="0" fontId="0" fillId="0" borderId="35" xfId="0" applyBorder="1"/>
    <xf numFmtId="0" fontId="1" fillId="0" borderId="36" xfId="0" applyFont="1" applyBorder="1"/>
    <xf numFmtId="0" fontId="1" fillId="0" borderId="35" xfId="0" applyFont="1" applyBorder="1"/>
    <xf numFmtId="0" fontId="0" fillId="0" borderId="36" xfId="0" applyBorder="1"/>
    <xf numFmtId="0" fontId="1" fillId="0" borderId="35" xfId="0" applyFont="1" applyFill="1" applyBorder="1"/>
    <xf numFmtId="0" fontId="1" fillId="0" borderId="37" xfId="0" applyFont="1" applyFill="1" applyBorder="1"/>
    <xf numFmtId="0" fontId="0" fillId="0" borderId="38" xfId="0" applyBorder="1"/>
    <xf numFmtId="0" fontId="0" fillId="0" borderId="35" xfId="0" applyFont="1" applyBorder="1"/>
    <xf numFmtId="0" fontId="0" fillId="71" borderId="0" xfId="0" applyFill="1"/>
    <xf numFmtId="0" fontId="2" fillId="0" borderId="0" xfId="0" applyFont="1"/>
    <xf numFmtId="0" fontId="0" fillId="0" borderId="0" xfId="0" applyFont="1"/>
    <xf numFmtId="0" fontId="0" fillId="0" borderId="0" xfId="0" applyFont="1" applyBorder="1"/>
    <xf numFmtId="0" fontId="0" fillId="70" borderId="0" xfId="0" applyFont="1" applyFill="1" applyBorder="1"/>
    <xf numFmtId="0" fontId="1" fillId="70" borderId="0" xfId="0" applyFont="1" applyFill="1" applyBorder="1"/>
    <xf numFmtId="0" fontId="0" fillId="0" borderId="0" xfId="0" applyFont="1" applyFill="1" applyBorder="1"/>
    <xf numFmtId="0" fontId="0" fillId="2" borderId="0" xfId="0" applyFont="1" applyFill="1" applyBorder="1"/>
    <xf numFmtId="0" fontId="3" fillId="0" borderId="0" xfId="0" applyFont="1" applyBorder="1"/>
    <xf numFmtId="0" fontId="3" fillId="0" borderId="0" xfId="0" applyFont="1" applyFill="1" applyBorder="1"/>
    <xf numFmtId="0" fontId="3" fillId="2" borderId="0" xfId="0" applyFont="1" applyFill="1" applyBorder="1"/>
    <xf numFmtId="0" fontId="0" fillId="0" borderId="35" xfId="0" applyFont="1" applyFill="1" applyBorder="1"/>
    <xf numFmtId="0" fontId="1" fillId="70" borderId="35" xfId="0" applyFont="1" applyFill="1" applyBorder="1"/>
    <xf numFmtId="0" fontId="0" fillId="70" borderId="0" xfId="0" applyFill="1" applyBorder="1"/>
    <xf numFmtId="0" fontId="0" fillId="0" borderId="0" xfId="0" applyFont="1" applyFill="1"/>
    <xf numFmtId="9" fontId="0" fillId="0" borderId="0" xfId="488" applyFont="1"/>
    <xf numFmtId="0" fontId="0" fillId="72" borderId="0" xfId="0" applyFill="1" applyBorder="1"/>
    <xf numFmtId="0" fontId="0" fillId="72" borderId="0" xfId="0" applyFont="1" applyFill="1" applyBorder="1"/>
    <xf numFmtId="0" fontId="0" fillId="0" borderId="36" xfId="0" applyFont="1" applyBorder="1"/>
    <xf numFmtId="3" fontId="82" fillId="73" borderId="11" xfId="0" applyNumberFormat="1" applyFont="1" applyFill="1" applyBorder="1" applyAlignment="1">
      <alignment horizontal="right" wrapText="1"/>
    </xf>
    <xf numFmtId="3" fontId="83" fillId="73" borderId="11" xfId="0" applyNumberFormat="1" applyFont="1" applyFill="1" applyBorder="1" applyAlignment="1">
      <alignment horizontal="right" wrapText="1"/>
    </xf>
    <xf numFmtId="3" fontId="83" fillId="73" borderId="0" xfId="0" applyNumberFormat="1" applyFont="1" applyFill="1" applyBorder="1" applyAlignment="1">
      <alignment horizontal="right" wrapText="1"/>
    </xf>
    <xf numFmtId="3" fontId="0" fillId="73" borderId="0" xfId="0" applyNumberFormat="1" applyFont="1" applyFill="1" applyBorder="1" applyAlignment="1">
      <alignment horizontal="right" wrapText="1"/>
    </xf>
    <xf numFmtId="3" fontId="2" fillId="0" borderId="0" xfId="0" applyNumberFormat="1" applyFont="1"/>
    <xf numFmtId="3" fontId="2" fillId="73" borderId="0" xfId="0" applyNumberFormat="1" applyFont="1" applyFill="1" applyBorder="1" applyAlignment="1">
      <alignment horizontal="right" wrapText="1"/>
    </xf>
    <xf numFmtId="0" fontId="2" fillId="0" borderId="0" xfId="0" applyFont="1" applyBorder="1"/>
    <xf numFmtId="0" fontId="28" fillId="74" borderId="39" xfId="0" applyFont="1" applyFill="1" applyBorder="1" applyAlignment="1">
      <alignment vertical="center" wrapText="1"/>
    </xf>
    <xf numFmtId="0" fontId="85" fillId="74" borderId="39" xfId="0" applyFont="1" applyFill="1" applyBorder="1" applyAlignment="1">
      <alignment vertical="center" wrapText="1"/>
    </xf>
    <xf numFmtId="0" fontId="86" fillId="0" borderId="11" xfId="0" applyFont="1" applyFill="1" applyBorder="1" applyAlignment="1">
      <alignment horizontal="left" vertical="center" wrapText="1"/>
    </xf>
    <xf numFmtId="43" fontId="82" fillId="73" borderId="11" xfId="489" applyFont="1" applyFill="1" applyBorder="1" applyAlignment="1">
      <alignment horizontal="right" wrapText="1"/>
    </xf>
    <xf numFmtId="0" fontId="84" fillId="0" borderId="0" xfId="0" applyFont="1" applyAlignment="1"/>
    <xf numFmtId="3" fontId="0" fillId="0" borderId="0" xfId="0" applyNumberFormat="1" applyAlignment="1">
      <alignment wrapText="1"/>
    </xf>
    <xf numFmtId="4" fontId="0" fillId="0" borderId="0" xfId="0" applyNumberFormat="1" applyAlignment="1">
      <alignment wrapText="1"/>
    </xf>
    <xf numFmtId="43" fontId="82" fillId="73" borderId="40" xfId="489" applyFont="1" applyFill="1" applyBorder="1" applyAlignment="1">
      <alignment horizontal="right" wrapText="1"/>
    </xf>
    <xf numFmtId="3" fontId="87" fillId="73" borderId="0" xfId="0" applyNumberFormat="1" applyFont="1" applyFill="1" applyBorder="1" applyAlignment="1">
      <alignment horizontal="left" wrapText="1"/>
    </xf>
    <xf numFmtId="0" fontId="85" fillId="74" borderId="11" xfId="0" applyFont="1" applyFill="1" applyBorder="1" applyAlignment="1">
      <alignment vertical="center" wrapText="1"/>
    </xf>
    <xf numFmtId="0" fontId="3" fillId="0" borderId="11" xfId="0" applyFont="1" applyBorder="1"/>
    <xf numFmtId="3" fontId="0" fillId="0" borderId="0" xfId="0" applyNumberFormat="1" applyFont="1" applyBorder="1"/>
    <xf numFmtId="0" fontId="3" fillId="0" borderId="0" xfId="0" applyFont="1"/>
    <xf numFmtId="0" fontId="89" fillId="0" borderId="0" xfId="0" applyFont="1" applyAlignment="1">
      <alignment horizontal="left" wrapText="1"/>
    </xf>
  </cellXfs>
  <cellStyles count="490">
    <cellStyle name="20 % - Accent1" xfId="55"/>
    <cellStyle name="20 % - Accent1 2" xfId="56"/>
    <cellStyle name="20 % - Accent2" xfId="57"/>
    <cellStyle name="20 % - Accent2 2" xfId="58"/>
    <cellStyle name="20 % - Accent3" xfId="59"/>
    <cellStyle name="20 % - Accent3 2" xfId="60"/>
    <cellStyle name="20 % - Accent4" xfId="61"/>
    <cellStyle name="20 % - Accent4 2" xfId="62"/>
    <cellStyle name="20 % - Accent5" xfId="63"/>
    <cellStyle name="20 % - Accent5 2" xfId="64"/>
    <cellStyle name="20 % - Accent6" xfId="65"/>
    <cellStyle name="20 % - Accent6 2" xfId="66"/>
    <cellStyle name="20% - Accent1" xfId="18" builtinId="30" customBuiltin="1"/>
    <cellStyle name="20% - Accent1 2" xfId="67"/>
    <cellStyle name="20% - Accent1 2 2" xfId="68"/>
    <cellStyle name="20% - Accent1 3" xfId="69"/>
    <cellStyle name="20% - Accent1 3 2" xfId="70"/>
    <cellStyle name="20% - Accent1 4" xfId="71"/>
    <cellStyle name="20% - Accent2" xfId="22" builtinId="34" customBuiltin="1"/>
    <cellStyle name="20% - Accent2 2" xfId="72"/>
    <cellStyle name="20% - Accent2 2 2" xfId="73"/>
    <cellStyle name="20% - Accent2 3" xfId="74"/>
    <cellStyle name="20% - Accent2 3 2" xfId="75"/>
    <cellStyle name="20% - Accent2 4" xfId="76"/>
    <cellStyle name="20% - Accent3" xfId="26" builtinId="38" customBuiltin="1"/>
    <cellStyle name="20% - Accent3 2" xfId="77"/>
    <cellStyle name="20% - Accent3 2 2" xfId="78"/>
    <cellStyle name="20% - Accent3 3" xfId="79"/>
    <cellStyle name="20% - Accent3 3 2" xfId="80"/>
    <cellStyle name="20% - Accent3 4" xfId="81"/>
    <cellStyle name="20% - Accent4" xfId="30" builtinId="42" customBuiltin="1"/>
    <cellStyle name="20% - Accent4 2" xfId="82"/>
    <cellStyle name="20% - Accent4 2 2" xfId="83"/>
    <cellStyle name="20% - Accent4 3" xfId="84"/>
    <cellStyle name="20% - Accent4 3 2" xfId="85"/>
    <cellStyle name="20% - Accent4 4" xfId="86"/>
    <cellStyle name="20% - Accent5" xfId="34" builtinId="46" customBuiltin="1"/>
    <cellStyle name="20% - Accent5 2" xfId="87"/>
    <cellStyle name="20% - Accent5 2 2" xfId="88"/>
    <cellStyle name="20% - Accent5 3" xfId="89"/>
    <cellStyle name="20% - Accent5 3 2" xfId="90"/>
    <cellStyle name="20% - Accent5 4" xfId="91"/>
    <cellStyle name="20% - Accent6" xfId="38" builtinId="50" customBuiltin="1"/>
    <cellStyle name="20% - Accent6 2" xfId="92"/>
    <cellStyle name="20% - Accent6 2 2" xfId="93"/>
    <cellStyle name="20% - Accent6 3" xfId="94"/>
    <cellStyle name="20% - Accent6 3 2" xfId="95"/>
    <cellStyle name="20% - Accent6 4" xfId="96"/>
    <cellStyle name="40 % - Accent1" xfId="97"/>
    <cellStyle name="40 % - Accent1 2" xfId="98"/>
    <cellStyle name="40 % - Accent2" xfId="99"/>
    <cellStyle name="40 % - Accent2 2" xfId="100"/>
    <cellStyle name="40 % - Accent3" xfId="101"/>
    <cellStyle name="40 % - Accent3 2" xfId="102"/>
    <cellStyle name="40 % - Accent4" xfId="103"/>
    <cellStyle name="40 % - Accent4 2" xfId="104"/>
    <cellStyle name="40 % - Accent5" xfId="105"/>
    <cellStyle name="40 % - Accent5 2" xfId="106"/>
    <cellStyle name="40 % - Accent6" xfId="107"/>
    <cellStyle name="40 % - Accent6 2" xfId="108"/>
    <cellStyle name="40% - Accent1" xfId="19" builtinId="31" customBuiltin="1"/>
    <cellStyle name="40% - Accent1 2" xfId="109"/>
    <cellStyle name="40% - Accent1 2 2" xfId="110"/>
    <cellStyle name="40% - Accent1 3" xfId="111"/>
    <cellStyle name="40% - Accent1 3 2" xfId="112"/>
    <cellStyle name="40% - Accent2" xfId="23" builtinId="35" customBuiltin="1"/>
    <cellStyle name="40% - Accent2 2" xfId="113"/>
    <cellStyle name="40% - Accent2 2 2" xfId="114"/>
    <cellStyle name="40% - Accent2 3" xfId="115"/>
    <cellStyle name="40% - Accent2 3 2" xfId="116"/>
    <cellStyle name="40% - Accent2 4" xfId="117"/>
    <cellStyle name="40% - Accent3" xfId="27" builtinId="39" customBuiltin="1"/>
    <cellStyle name="40% - Accent3 2" xfId="118"/>
    <cellStyle name="40% - Accent3 2 2" xfId="119"/>
    <cellStyle name="40% - Accent3 3" xfId="120"/>
    <cellStyle name="40% - Accent3 3 2" xfId="121"/>
    <cellStyle name="40% - Accent4" xfId="31" builtinId="43" customBuiltin="1"/>
    <cellStyle name="40% - Accent4 2" xfId="122"/>
    <cellStyle name="40% - Accent4 2 2" xfId="123"/>
    <cellStyle name="40% - Accent4 3" xfId="124"/>
    <cellStyle name="40% - Accent4 3 2" xfId="125"/>
    <cellStyle name="40% - Accent5" xfId="35" builtinId="47" customBuiltin="1"/>
    <cellStyle name="40% - Accent5 2" xfId="126"/>
    <cellStyle name="40% - Accent5 2 2" xfId="127"/>
    <cellStyle name="40% - Accent5 3" xfId="128"/>
    <cellStyle name="40% - Accent5 3 2" xfId="129"/>
    <cellStyle name="40% - Accent5 4" xfId="130"/>
    <cellStyle name="40% - Accent6" xfId="39" builtinId="51" customBuiltin="1"/>
    <cellStyle name="40% - Accent6 2" xfId="131"/>
    <cellStyle name="40% - Accent6 2 2" xfId="132"/>
    <cellStyle name="40% - Accent6 3" xfId="133"/>
    <cellStyle name="40% - Accent6 3 2" xfId="134"/>
    <cellStyle name="40% - Accent6 4" xfId="135"/>
    <cellStyle name="60 % - Accent1" xfId="136"/>
    <cellStyle name="60 % - Accent2" xfId="137"/>
    <cellStyle name="60 % - Accent3" xfId="138"/>
    <cellStyle name="60 % - Accent4" xfId="139"/>
    <cellStyle name="60 % - Accent5" xfId="140"/>
    <cellStyle name="60 % - Accent6" xfId="141"/>
    <cellStyle name="60% - Accent1" xfId="20" builtinId="32" customBuiltin="1"/>
    <cellStyle name="60% - Accent1 2" xfId="142"/>
    <cellStyle name="60% - Accent1 3" xfId="143"/>
    <cellStyle name="60% - Accent2" xfId="24" builtinId="36" customBuiltin="1"/>
    <cellStyle name="60% - Accent2 2" xfId="144"/>
    <cellStyle name="60% - Accent2 3" xfId="145"/>
    <cellStyle name="60% - Accent3" xfId="28" builtinId="40" customBuiltin="1"/>
    <cellStyle name="60% - Accent3 2" xfId="146"/>
    <cellStyle name="60% - Accent4" xfId="32" builtinId="44" customBuiltin="1"/>
    <cellStyle name="60% - Accent4 2" xfId="147"/>
    <cellStyle name="60% - Accent4 3" xfId="148"/>
    <cellStyle name="60% - Accent5" xfId="36" builtinId="48" customBuiltin="1"/>
    <cellStyle name="60% - Accent5 2" xfId="149"/>
    <cellStyle name="60% - Accent5 3" xfId="150"/>
    <cellStyle name="60% - Accent6" xfId="40" builtinId="52" customBuiltin="1"/>
    <cellStyle name="60% - Accent6 2" xfId="151"/>
    <cellStyle name="60% - Accent6 3" xfId="152"/>
    <cellStyle name="Accent1" xfId="17" builtinId="29" customBuiltin="1"/>
    <cellStyle name="Accent1 2" xfId="153"/>
    <cellStyle name="Accent1 3" xfId="154"/>
    <cellStyle name="Accent2" xfId="21" builtinId="33" customBuiltin="1"/>
    <cellStyle name="Accent2 2" xfId="155"/>
    <cellStyle name="Accent3" xfId="25" builtinId="37" customBuiltin="1"/>
    <cellStyle name="Accent3 2" xfId="156"/>
    <cellStyle name="Accent3 3" xfId="157"/>
    <cellStyle name="Accent4" xfId="29" builtinId="41" customBuiltin="1"/>
    <cellStyle name="Accent4 2" xfId="158"/>
    <cellStyle name="Accent4 3" xfId="159"/>
    <cellStyle name="Accent5" xfId="33" builtinId="45" customBuiltin="1"/>
    <cellStyle name="Accent5 2" xfId="160"/>
    <cellStyle name="Accent5 3" xfId="161"/>
    <cellStyle name="Accent6" xfId="37" builtinId="49" customBuiltin="1"/>
    <cellStyle name="Accent6 2" xfId="162"/>
    <cellStyle name="Accent6 3" xfId="163"/>
    <cellStyle name="Avertissement" xfId="164"/>
    <cellStyle name="Avertissement 2" xfId="165"/>
    <cellStyle name="Bad" xfId="7" builtinId="27" customBuiltin="1"/>
    <cellStyle name="Bad 2" xfId="166"/>
    <cellStyle name="Bad 3" xfId="167"/>
    <cellStyle name="Body" xfId="168"/>
    <cellStyle name="Ç¥ÁØ_¿ù°£¿ä¾àº¸°í" xfId="169"/>
    <cellStyle name="Calcul" xfId="170"/>
    <cellStyle name="Calculation" xfId="11" builtinId="22" customBuiltin="1"/>
    <cellStyle name="Calculation 2" xfId="171"/>
    <cellStyle name="Calculation 3" xfId="172"/>
    <cellStyle name="Cellule liée" xfId="173"/>
    <cellStyle name="Check Cell" xfId="13" builtinId="23" customBuiltin="1"/>
    <cellStyle name="Check Cell 2" xfId="174"/>
    <cellStyle name="Check Cell 3" xfId="175"/>
    <cellStyle name="Co.Name" xfId="176"/>
    <cellStyle name="Comma" xfId="489" builtinId="3"/>
    <cellStyle name="Comma 10" xfId="177"/>
    <cellStyle name="Comma 11" xfId="178"/>
    <cellStyle name="Comma 12" xfId="42"/>
    <cellStyle name="Comma 2" xfId="51"/>
    <cellStyle name="Comma 2 2" xfId="179"/>
    <cellStyle name="Comma 2 2 2" xfId="180"/>
    <cellStyle name="Comma 2 3" xfId="181"/>
    <cellStyle name="Comma 2 3 2" xfId="182"/>
    <cellStyle name="Comma 2_ROB Comparison" xfId="183"/>
    <cellStyle name="Comma 3" xfId="184"/>
    <cellStyle name="Comma 3 2" xfId="185"/>
    <cellStyle name="Comma 4" xfId="186"/>
    <cellStyle name="Comma 4 2" xfId="187"/>
    <cellStyle name="Comma 5" xfId="188"/>
    <cellStyle name="Comma 5 2" xfId="189"/>
    <cellStyle name="Comma 5 2 2" xfId="190"/>
    <cellStyle name="Comma 5 3" xfId="191"/>
    <cellStyle name="Comma 6" xfId="192"/>
    <cellStyle name="Comma 6 2" xfId="193"/>
    <cellStyle name="Comma 7" xfId="194"/>
    <cellStyle name="Comma 7 2" xfId="195"/>
    <cellStyle name="Comma 8" xfId="196"/>
    <cellStyle name="Comma 8 2" xfId="197"/>
    <cellStyle name="Comma 9" xfId="198"/>
    <cellStyle name="Comma0" xfId="199"/>
    <cellStyle name="Comma0 2" xfId="200"/>
    <cellStyle name="Comma0 2 2" xfId="201"/>
    <cellStyle name="Comma0 3" xfId="202"/>
    <cellStyle name="Comma0 3 2" xfId="203"/>
    <cellStyle name="Comma0 4" xfId="204"/>
    <cellStyle name="Comma0 4 2" xfId="205"/>
    <cellStyle name="Comma0 5" xfId="206"/>
    <cellStyle name="Comma0 5 2" xfId="207"/>
    <cellStyle name="Commentaire" xfId="208"/>
    <cellStyle name="Company Name" xfId="209"/>
    <cellStyle name="Currency 10" xfId="210"/>
    <cellStyle name="Currency 11" xfId="43"/>
    <cellStyle name="Currency 2" xfId="211"/>
    <cellStyle name="Currency 2 2" xfId="212"/>
    <cellStyle name="Currency 2 3" xfId="213"/>
    <cellStyle name="Currency 2_ROB Comparison" xfId="214"/>
    <cellStyle name="Currency 3" xfId="215"/>
    <cellStyle name="Currency 3 2" xfId="216"/>
    <cellStyle name="Currency 4" xfId="217"/>
    <cellStyle name="Currency 4 2" xfId="218"/>
    <cellStyle name="Currency 5" xfId="219"/>
    <cellStyle name="Currency 6" xfId="220"/>
    <cellStyle name="Currency 7" xfId="221"/>
    <cellStyle name="Currency 8" xfId="222"/>
    <cellStyle name="Currency 9" xfId="223"/>
    <cellStyle name="Currency0" xfId="224"/>
    <cellStyle name="Currency0 2" xfId="225"/>
    <cellStyle name="Currency0 2 2" xfId="226"/>
    <cellStyle name="Currency0 3" xfId="227"/>
    <cellStyle name="Currency0 3 2" xfId="228"/>
    <cellStyle name="Currency0 4" xfId="229"/>
    <cellStyle name="Currency0 4 2" xfId="230"/>
    <cellStyle name="Currency0 5" xfId="231"/>
    <cellStyle name="Currency0 5 2" xfId="232"/>
    <cellStyle name="Currency0 6" xfId="233"/>
    <cellStyle name="Date" xfId="234"/>
    <cellStyle name="Date 2" xfId="235"/>
    <cellStyle name="Entrée" xfId="236"/>
    <cellStyle name="Euro" xfId="237"/>
    <cellStyle name="Euro 2" xfId="238"/>
    <cellStyle name="Explanatory Text" xfId="15" builtinId="53" customBuiltin="1"/>
    <cellStyle name="Explanatory Text 2" xfId="239"/>
    <cellStyle name="Explanatory Text 3" xfId="240"/>
    <cellStyle name="Fixed" xfId="241"/>
    <cellStyle name="Fixed 2" xfId="242"/>
    <cellStyle name="Followed Hyperlink 2" xfId="44"/>
    <cellStyle name="FRxAmtStyle" xfId="243"/>
    <cellStyle name="FRxAmtStyle 2" xfId="244"/>
    <cellStyle name="Good" xfId="6" builtinId="26" customBuiltin="1"/>
    <cellStyle name="Good 2" xfId="245"/>
    <cellStyle name="Good 3" xfId="246"/>
    <cellStyle name="Grey" xfId="247"/>
    <cellStyle name="Header1" xfId="248"/>
    <cellStyle name="Header2" xfId="249"/>
    <cellStyle name="Heading 1" xfId="2" builtinId="16" customBuiltin="1"/>
    <cellStyle name="Heading 1 2" xfId="250"/>
    <cellStyle name="Heading 1 3" xfId="251"/>
    <cellStyle name="Heading 1 4" xfId="252"/>
    <cellStyle name="Heading 2" xfId="3" builtinId="17" customBuiltin="1"/>
    <cellStyle name="Heading 2 2" xfId="253"/>
    <cellStyle name="Heading 2 3" xfId="254"/>
    <cellStyle name="Heading 2 4" xfId="255"/>
    <cellStyle name="Heading 3" xfId="4" builtinId="18" customBuiltin="1"/>
    <cellStyle name="Heading 3 2" xfId="256"/>
    <cellStyle name="Heading 3 3" xfId="257"/>
    <cellStyle name="Heading 3 4" xfId="258"/>
    <cellStyle name="Heading 4" xfId="5" builtinId="19" customBuiltin="1"/>
    <cellStyle name="Heading 4 2" xfId="259"/>
    <cellStyle name="Heading 4 3" xfId="260"/>
    <cellStyle name="Heading 4 4" xfId="261"/>
    <cellStyle name="Hyperlink 2" xfId="45"/>
    <cellStyle name="Hyperlink 2 2" xfId="262"/>
    <cellStyle name="Hyperlink 3" xfId="263"/>
    <cellStyle name="Input" xfId="9" builtinId="20" customBuiltin="1"/>
    <cellStyle name="Input [yellow]" xfId="264"/>
    <cellStyle name="Input 2" xfId="265"/>
    <cellStyle name="Input 3" xfId="266"/>
    <cellStyle name="Input 4" xfId="267"/>
    <cellStyle name="Input 5" xfId="268"/>
    <cellStyle name="Input 6" xfId="269"/>
    <cellStyle name="Input 7" xfId="270"/>
    <cellStyle name="Input Value" xfId="271"/>
    <cellStyle name="Insatisfaisant" xfId="272"/>
    <cellStyle name="Lines" xfId="273"/>
    <cellStyle name="Lines 2" xfId="274"/>
    <cellStyle name="Lines 3" xfId="275"/>
    <cellStyle name="Lines 4" xfId="276"/>
    <cellStyle name="Linked Cell" xfId="12" builtinId="24" customBuiltin="1"/>
    <cellStyle name="Linked Cell 2" xfId="277"/>
    <cellStyle name="Linked Cell 3" xfId="278"/>
    <cellStyle name="Linked Cell 4" xfId="279"/>
    <cellStyle name="Milliers 2" xfId="280"/>
    <cellStyle name="Milliers 3" xfId="281"/>
    <cellStyle name="Milliers 3 2" xfId="282"/>
    <cellStyle name="Neutral" xfId="8" builtinId="28" customBuiltin="1"/>
    <cellStyle name="Neutral 2" xfId="283"/>
    <cellStyle name="Neutral 3" xfId="284"/>
    <cellStyle name="Neutre" xfId="285"/>
    <cellStyle name="no dec" xfId="286"/>
    <cellStyle name="Normal" xfId="0" builtinId="0"/>
    <cellStyle name="Normal - Style1" xfId="287"/>
    <cellStyle name="Normal 000$" xfId="288"/>
    <cellStyle name="Normal 10" xfId="289"/>
    <cellStyle name="Normal 10 2" xfId="290"/>
    <cellStyle name="Normal 10 2 2" xfId="291"/>
    <cellStyle name="Normal 10 3" xfId="292"/>
    <cellStyle name="Normal 10_Gaz Metro TFP Tables Second Draft" xfId="293"/>
    <cellStyle name="Normal 11" xfId="294"/>
    <cellStyle name="Normal 11 2" xfId="295"/>
    <cellStyle name="Normal 12" xfId="296"/>
    <cellStyle name="Normal 12 2" xfId="297"/>
    <cellStyle name="Normal 13" xfId="298"/>
    <cellStyle name="Normal 13 2" xfId="299"/>
    <cellStyle name="Normal 14" xfId="300"/>
    <cellStyle name="Normal 14 2" xfId="301"/>
    <cellStyle name="Normal 15" xfId="302"/>
    <cellStyle name="Normal 15 2" xfId="303"/>
    <cellStyle name="Normal 16" xfId="304"/>
    <cellStyle name="Normal 16 2" xfId="305"/>
    <cellStyle name="Normal 17" xfId="306"/>
    <cellStyle name="Normal 17 2" xfId="307"/>
    <cellStyle name="Normal 18" xfId="308"/>
    <cellStyle name="Normal 18 2" xfId="309"/>
    <cellStyle name="Normal 19" xfId="310"/>
    <cellStyle name="Normal 19 2" xfId="311"/>
    <cellStyle name="Normal 2" xfId="1"/>
    <cellStyle name="Normal 2 2" xfId="312"/>
    <cellStyle name="Normal 2 2 2" xfId="313"/>
    <cellStyle name="Normal 2 3" xfId="314"/>
    <cellStyle name="Normal 2 3 2" xfId="315"/>
    <cellStyle name="Normal 2 3_Test 2 DVA per customer - 2014 COS " xfId="316"/>
    <cellStyle name="Normal 2 4" xfId="317"/>
    <cellStyle name="Normal 2 5" xfId="318"/>
    <cellStyle name="Normal 2 6" xfId="46"/>
    <cellStyle name="Normal 2_2010 2 1 5 Number of Customers" xfId="319"/>
    <cellStyle name="Normal 20" xfId="320"/>
    <cellStyle name="Normal 21" xfId="321"/>
    <cellStyle name="Normal 21 2" xfId="322"/>
    <cellStyle name="Normal 22" xfId="323"/>
    <cellStyle name="Normal 22 2" xfId="324"/>
    <cellStyle name="Normal 23" xfId="325"/>
    <cellStyle name="Normal 23 2" xfId="326"/>
    <cellStyle name="Normal 24" xfId="327"/>
    <cellStyle name="Normal 24 2" xfId="328"/>
    <cellStyle name="Normal 25" xfId="329"/>
    <cellStyle name="Normal 26" xfId="330"/>
    <cellStyle name="Normal 27" xfId="331"/>
    <cellStyle name="Normal 28" xfId="332"/>
    <cellStyle name="Normal 29" xfId="333"/>
    <cellStyle name="Normal 3" xfId="50"/>
    <cellStyle name="Normal 3 2" xfId="334"/>
    <cellStyle name="Normal 3 2 2" xfId="335"/>
    <cellStyle name="Normal 3 3" xfId="336"/>
    <cellStyle name="Normal 3 4" xfId="337"/>
    <cellStyle name="Normal 3_2012-2013 Risk Model (June 11, 2012)" xfId="338"/>
    <cellStyle name="Normal 30" xfId="339"/>
    <cellStyle name="Normal 31" xfId="340"/>
    <cellStyle name="Normal 32" xfId="341"/>
    <cellStyle name="Normal 33" xfId="342"/>
    <cellStyle name="Normal 34" xfId="343"/>
    <cellStyle name="Normal 35" xfId="344"/>
    <cellStyle name="Normal 36" xfId="345"/>
    <cellStyle name="Normal 37" xfId="346"/>
    <cellStyle name="Normal 38" xfId="347"/>
    <cellStyle name="Normal 39" xfId="348"/>
    <cellStyle name="Normal 4" xfId="53"/>
    <cellStyle name="Normal 4 2" xfId="349"/>
    <cellStyle name="Normal 4 2 2" xfId="350"/>
    <cellStyle name="Normal 4 2 3" xfId="351"/>
    <cellStyle name="Normal 4 3" xfId="352"/>
    <cellStyle name="Normal 4 4" xfId="353"/>
    <cellStyle name="Normal 4_2012-2013 Risk Model (June 11, 2012)" xfId="354"/>
    <cellStyle name="Normal 40" xfId="355"/>
    <cellStyle name="Normal 41" xfId="356"/>
    <cellStyle name="Normal 42" xfId="41"/>
    <cellStyle name="Normal 5" xfId="357"/>
    <cellStyle name="Normal 5 2" xfId="358"/>
    <cellStyle name="Normal 5 2 2" xfId="359"/>
    <cellStyle name="Normal 5 3" xfId="360"/>
    <cellStyle name="Normal 5_2012-2013 Risk Model (June 11, 2012)" xfId="361"/>
    <cellStyle name="Normal 6" xfId="362"/>
    <cellStyle name="Normal 6 2" xfId="363"/>
    <cellStyle name="Normal 6 2 2" xfId="364"/>
    <cellStyle name="Normal 6 3" xfId="365"/>
    <cellStyle name="Normal 6 4" xfId="366"/>
    <cellStyle name="Normal 6_Consumer Complaints" xfId="367"/>
    <cellStyle name="Normal 7" xfId="368"/>
    <cellStyle name="Normal 7 2" xfId="369"/>
    <cellStyle name="Normal 7 3" xfId="370"/>
    <cellStyle name="Normal 7_Copy of Gaz Metro TFP draft Tables 2012 (with inflation measure table)" xfId="371"/>
    <cellStyle name="Normal 8" xfId="372"/>
    <cellStyle name="Normal 8 2" xfId="373"/>
    <cellStyle name="Normal 8 3" xfId="374"/>
    <cellStyle name="Normal 8 4" xfId="375"/>
    <cellStyle name="Normal 8_2012-2013 Risk Model (June 11, 2012)" xfId="376"/>
    <cellStyle name="Normal 9" xfId="377"/>
    <cellStyle name="Normal 9 2" xfId="378"/>
    <cellStyle name="Note 2" xfId="47"/>
    <cellStyle name="Note 2 2" xfId="379"/>
    <cellStyle name="Note 3" xfId="380"/>
    <cellStyle name="Note 3 2" xfId="381"/>
    <cellStyle name="Note 4" xfId="382"/>
    <cellStyle name="Note 4 2" xfId="383"/>
    <cellStyle name="Note 5" xfId="384"/>
    <cellStyle name="Note 6" xfId="385"/>
    <cellStyle name="Output" xfId="10" builtinId="21" customBuiltin="1"/>
    <cellStyle name="Output 2" xfId="386"/>
    <cellStyle name="Output 2 2" xfId="387"/>
    <cellStyle name="Output 3" xfId="388"/>
    <cellStyle name="Output Amounts" xfId="389"/>
    <cellStyle name="Output Column Headings" xfId="390"/>
    <cellStyle name="Output Line Items" xfId="391"/>
    <cellStyle name="Output Report Heading" xfId="392"/>
    <cellStyle name="Output Report Title" xfId="393"/>
    <cellStyle name="Percent" xfId="488" builtinId="5"/>
    <cellStyle name="Percent [2]" xfId="394"/>
    <cellStyle name="Percent 10" xfId="395"/>
    <cellStyle name="Percent 10 2" xfId="396"/>
    <cellStyle name="Percent 11" xfId="397"/>
    <cellStyle name="Percent 11 2" xfId="398"/>
    <cellStyle name="Percent 12" xfId="399"/>
    <cellStyle name="Percent 13" xfId="400"/>
    <cellStyle name="Percent 14" xfId="401"/>
    <cellStyle name="Percent 15" xfId="402"/>
    <cellStyle name="Percent 16" xfId="403"/>
    <cellStyle name="Percent 17" xfId="404"/>
    <cellStyle name="Percent 18" xfId="405"/>
    <cellStyle name="Percent 19" xfId="406"/>
    <cellStyle name="Percent 2" xfId="52"/>
    <cellStyle name="Percent 2 2" xfId="407"/>
    <cellStyle name="Percent 2 3" xfId="408"/>
    <cellStyle name="Percent 20" xfId="409"/>
    <cellStyle name="Percent 21" xfId="48"/>
    <cellStyle name="Percent 3" xfId="54"/>
    <cellStyle name="Percent 3 2" xfId="410"/>
    <cellStyle name="Percent 4" xfId="411"/>
    <cellStyle name="Percent 4 2" xfId="412"/>
    <cellStyle name="Percent 5" xfId="413"/>
    <cellStyle name="Percent 5 2" xfId="414"/>
    <cellStyle name="Percent 5 2 2" xfId="415"/>
    <cellStyle name="Percent 5 3" xfId="416"/>
    <cellStyle name="Percent 5 3 2" xfId="417"/>
    <cellStyle name="Percent 5 4" xfId="418"/>
    <cellStyle name="Percent 5 4 2" xfId="419"/>
    <cellStyle name="Percent 5 5" xfId="420"/>
    <cellStyle name="Percent 6" xfId="421"/>
    <cellStyle name="Percent 6 2" xfId="422"/>
    <cellStyle name="Percent 6 2 2" xfId="423"/>
    <cellStyle name="Percent 6 3" xfId="424"/>
    <cellStyle name="Percent 6 3 2" xfId="425"/>
    <cellStyle name="Percent 6 4" xfId="426"/>
    <cellStyle name="Percent 7" xfId="427"/>
    <cellStyle name="Percent 7 2" xfId="428"/>
    <cellStyle name="Percent 8" xfId="429"/>
    <cellStyle name="Percent 8 2" xfId="430"/>
    <cellStyle name="Percent 9" xfId="431"/>
    <cellStyle name="Pourcentage 2" xfId="432"/>
    <cellStyle name="PSChar" xfId="433"/>
    <cellStyle name="PSChar 2" xfId="434"/>
    <cellStyle name="PSDate" xfId="435"/>
    <cellStyle name="PSDate 2" xfId="436"/>
    <cellStyle name="PSDec" xfId="437"/>
    <cellStyle name="PSDec 2" xfId="438"/>
    <cellStyle name="PSHeading" xfId="439"/>
    <cellStyle name="PSInt" xfId="440"/>
    <cellStyle name="PSInt 2" xfId="441"/>
    <cellStyle name="PSSpacer" xfId="442"/>
    <cellStyle name="PSSpacer 2" xfId="443"/>
    <cellStyle name="rf8" xfId="444"/>
    <cellStyle name="SAPError" xfId="445"/>
    <cellStyle name="SAPError 2" xfId="446"/>
    <cellStyle name="SAPKey" xfId="447"/>
    <cellStyle name="SAPKey 2" xfId="448"/>
    <cellStyle name="SAPLocked" xfId="449"/>
    <cellStyle name="SAPLocked 2" xfId="450"/>
    <cellStyle name="SAPOutput" xfId="451"/>
    <cellStyle name="SAPOutput 2" xfId="452"/>
    <cellStyle name="SAPSpace" xfId="453"/>
    <cellStyle name="SAPSpace 2" xfId="454"/>
    <cellStyle name="SAPText" xfId="455"/>
    <cellStyle name="SAPText 2" xfId="456"/>
    <cellStyle name="SAPUnLocked" xfId="457"/>
    <cellStyle name="SAPUnLocked 2" xfId="458"/>
    <cellStyle name="Satisfaisant" xfId="459"/>
    <cellStyle name="Sortie" xfId="460"/>
    <cellStyle name="Style 1" xfId="461"/>
    <cellStyle name="STYLE1" xfId="462"/>
    <cellStyle name="STYLE2" xfId="463"/>
    <cellStyle name="STYLE3" xfId="464"/>
    <cellStyle name="Texte explicatif" xfId="465"/>
    <cellStyle name="Title 2" xfId="466"/>
    <cellStyle name="Title 3" xfId="467"/>
    <cellStyle name="Title 4" xfId="468"/>
    <cellStyle name="Title 5" xfId="469"/>
    <cellStyle name="Title 6" xfId="49"/>
    <cellStyle name="Titre" xfId="470"/>
    <cellStyle name="Titre 1" xfId="471"/>
    <cellStyle name="Titre 2" xfId="472"/>
    <cellStyle name="Titre 3" xfId="473"/>
    <cellStyle name="Titre 4" xfId="474"/>
    <cellStyle name="Titre_Gaz Metro TFP Tables Second Draft" xfId="475"/>
    <cellStyle name="Total" xfId="16" builtinId="25" customBuiltin="1"/>
    <cellStyle name="Total 2" xfId="476"/>
    <cellStyle name="Total 2 2" xfId="477"/>
    <cellStyle name="Total 3" xfId="478"/>
    <cellStyle name="Total 3 2" xfId="479"/>
    <cellStyle name="Total 4" xfId="480"/>
    <cellStyle name="Upper_Underline" xfId="481"/>
    <cellStyle name="Vérification" xfId="482"/>
    <cellStyle name="Warning Text" xfId="14" builtinId="11" customBuiltin="1"/>
    <cellStyle name="Warning Text 2" xfId="483"/>
    <cellStyle name="Warning Text 2 2" xfId="484"/>
    <cellStyle name="Warning Text 3" xfId="485"/>
    <cellStyle name="Warning Text 3 2" xfId="486"/>
    <cellStyle name="Year" xfId="487"/>
  </cellStyles>
  <dxfs count="0"/>
  <tableStyles count="0" defaultTableStyle="TableStyleMedium2" defaultPivotStyle="PivotStyleLight16"/>
  <colors>
    <mruColors>
      <color rgb="FF95B3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2.xml"/><Relationship Id="rId7" Type="http://schemas.openxmlformats.org/officeDocument/2006/relationships/sharedStrings" Target="sharedStrings.xml"/><Relationship Id="rId2" Type="http://schemas.openxmlformats.org/officeDocument/2006/relationships/worksheet" Target="worksheets/sheet1.xml"/><Relationship Id="rId1" Type="http://schemas.openxmlformats.org/officeDocument/2006/relationships/chartsheet" Target="chart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3.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37"/>
    </mc:Choice>
    <mc:Fallback>
      <c:style val="37"/>
    </mc:Fallback>
  </mc:AlternateContent>
  <c:chart>
    <c:autoTitleDeleted val="0"/>
    <c:plotArea>
      <c:layout/>
      <c:barChart>
        <c:barDir val="col"/>
        <c:grouping val="stacked"/>
        <c:varyColors val="0"/>
        <c:ser>
          <c:idx val="0"/>
          <c:order val="0"/>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Lst>
        </c:ser>
        <c:ser>
          <c:idx val="1"/>
          <c:order val="1"/>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Lst>
        </c:ser>
        <c:ser>
          <c:idx val="2"/>
          <c:order val="2"/>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Lst>
        </c:ser>
        <c:ser>
          <c:idx val="3"/>
          <c:order val="3"/>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Lst>
        </c:ser>
        <c:ser>
          <c:idx val="4"/>
          <c:order val="4"/>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Lst>
        </c:ser>
        <c:dLbls>
          <c:showLegendKey val="0"/>
          <c:showVal val="0"/>
          <c:showCatName val="0"/>
          <c:showSerName val="0"/>
          <c:showPercent val="0"/>
          <c:showBubbleSize val="0"/>
        </c:dLbls>
        <c:gapWidth val="150"/>
        <c:overlap val="100"/>
        <c:axId val="266182600"/>
        <c:axId val="266182992"/>
      </c:barChart>
      <c:catAx>
        <c:axId val="266182600"/>
        <c:scaling>
          <c:orientation val="minMax"/>
        </c:scaling>
        <c:delete val="0"/>
        <c:axPos val="b"/>
        <c:numFmt formatCode="General" sourceLinked="0"/>
        <c:majorTickMark val="out"/>
        <c:minorTickMark val="none"/>
        <c:tickLblPos val="nextTo"/>
        <c:crossAx val="266182992"/>
        <c:crosses val="autoZero"/>
        <c:auto val="1"/>
        <c:lblAlgn val="ctr"/>
        <c:lblOffset val="100"/>
        <c:noMultiLvlLbl val="0"/>
      </c:catAx>
      <c:valAx>
        <c:axId val="266182992"/>
        <c:scaling>
          <c:orientation val="minMax"/>
        </c:scaling>
        <c:delete val="0"/>
        <c:axPos val="l"/>
        <c:majorGridlines/>
        <c:numFmt formatCode="General" sourceLinked="1"/>
        <c:majorTickMark val="out"/>
        <c:minorTickMark val="none"/>
        <c:tickLblPos val="nextTo"/>
        <c:crossAx val="266182600"/>
        <c:crosses val="autoZero"/>
        <c:crossBetween val="between"/>
      </c:valAx>
      <c:spPr>
        <a:noFill/>
        <a:ln w="25400">
          <a:noFill/>
        </a:ln>
      </c:spPr>
    </c:plotArea>
    <c:legend>
      <c:legendPos val="r"/>
      <c:overlay val="0"/>
    </c:legend>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'Distribution - System &amp; Top 4'!$A$5</c:f>
              <c:strCache>
                <c:ptCount val="1"/>
                <c:pt idx="0">
                  <c:v>Duration (SAIDI)</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'Distribution - System &amp; Top 4'!$B$4:$R$4</c:f>
              <c:numCache>
                <c:formatCode>General</c:formatCode>
                <c:ptCount val="17"/>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numCache>
            </c:numRef>
          </c:cat>
          <c:val>
            <c:numRef>
              <c:f>'Distribution - System &amp; Top 4'!$B$5:$R$5</c:f>
              <c:numCache>
                <c:formatCode>General</c:formatCode>
                <c:ptCount val="17"/>
                <c:pt idx="0">
                  <c:v>3.42</c:v>
                </c:pt>
                <c:pt idx="1">
                  <c:v>3.64</c:v>
                </c:pt>
                <c:pt idx="2">
                  <c:v>4.74</c:v>
                </c:pt>
                <c:pt idx="3">
                  <c:v>5.52</c:v>
                </c:pt>
                <c:pt idx="4">
                  <c:v>2.82</c:v>
                </c:pt>
                <c:pt idx="5">
                  <c:v>5.05</c:v>
                </c:pt>
                <c:pt idx="6">
                  <c:v>8.7899999999999991</c:v>
                </c:pt>
                <c:pt idx="7">
                  <c:v>4.2699999999999996</c:v>
                </c:pt>
                <c:pt idx="8">
                  <c:v>7.1</c:v>
                </c:pt>
                <c:pt idx="9">
                  <c:v>3.96</c:v>
                </c:pt>
                <c:pt idx="10">
                  <c:v>3.44</c:v>
                </c:pt>
                <c:pt idx="11">
                  <c:v>7.19</c:v>
                </c:pt>
                <c:pt idx="12">
                  <c:v>4.0199999999999996</c:v>
                </c:pt>
                <c:pt idx="13">
                  <c:v>13.73</c:v>
                </c:pt>
                <c:pt idx="14">
                  <c:v>3.74</c:v>
                </c:pt>
                <c:pt idx="15">
                  <c:v>4.6399999999999997</c:v>
                </c:pt>
                <c:pt idx="16">
                  <c:v>4.75</c:v>
                </c:pt>
              </c:numCache>
            </c:numRef>
          </c:val>
          <c:smooth val="0"/>
        </c:ser>
        <c:ser>
          <c:idx val="4"/>
          <c:order val="2"/>
          <c:tx>
            <c:strRef>
              <c:f>'Distribution - System &amp; Top 4'!$A$7</c:f>
              <c:strCache>
                <c:ptCount val="1"/>
                <c:pt idx="0">
                  <c:v>Duration - Loss of Supply Adjusted</c:v>
                </c:pt>
              </c:strCache>
            </c:strRef>
          </c:tx>
          <c:spPr>
            <a:ln w="28575" cap="rnd">
              <a:solidFill>
                <a:schemeClr val="accent1">
                  <a:lumMod val="60000"/>
                  <a:lumOff val="40000"/>
                </a:schemeClr>
              </a:solidFill>
              <a:prstDash val="lgDash"/>
              <a:round/>
            </a:ln>
            <a:effectLst/>
          </c:spPr>
          <c:marker>
            <c:symbol val="none"/>
          </c:marker>
          <c:cat>
            <c:numRef>
              <c:f>'Distribution - System &amp; Top 4'!$B$4:$R$4</c:f>
              <c:numCache>
                <c:formatCode>General</c:formatCode>
                <c:ptCount val="17"/>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numCache>
            </c:numRef>
          </c:cat>
          <c:val>
            <c:numRef>
              <c:f>'Distribution - System &amp; Top 4'!$B$7:$R$7</c:f>
              <c:numCache>
                <c:formatCode>General</c:formatCode>
                <c:ptCount val="17"/>
                <c:pt idx="7">
                  <c:v>4.04</c:v>
                </c:pt>
                <c:pt idx="8">
                  <c:v>6.32</c:v>
                </c:pt>
                <c:pt idx="9">
                  <c:v>3.49</c:v>
                </c:pt>
                <c:pt idx="10">
                  <c:v>3.07</c:v>
                </c:pt>
                <c:pt idx="11">
                  <c:v>6.59</c:v>
                </c:pt>
                <c:pt idx="12">
                  <c:v>3.58</c:v>
                </c:pt>
                <c:pt idx="13">
                  <c:v>12.3</c:v>
                </c:pt>
                <c:pt idx="14">
                  <c:v>3.37</c:v>
                </c:pt>
                <c:pt idx="15">
                  <c:v>4.16</c:v>
                </c:pt>
                <c:pt idx="16">
                  <c:v>4.26</c:v>
                </c:pt>
              </c:numCache>
            </c:numRef>
          </c:val>
          <c:smooth val="0"/>
        </c:ser>
        <c:ser>
          <c:idx val="1"/>
          <c:order val="4"/>
          <c:tx>
            <c:strRef>
              <c:f>'Distribution - System &amp; Top 4'!$A$9</c:f>
              <c:strCache>
                <c:ptCount val="1"/>
                <c:pt idx="0">
                  <c:v>Duration - Loss of Supply and Major Event Adjusted</c:v>
                </c:pt>
              </c:strCache>
            </c:strRef>
          </c:tx>
          <c:spPr>
            <a:ln w="28575" cap="rnd">
              <a:solidFill>
                <a:schemeClr val="accent1">
                  <a:lumMod val="40000"/>
                  <a:lumOff val="60000"/>
                </a:schemeClr>
              </a:solidFill>
              <a:prstDash val="dash"/>
              <a:round/>
            </a:ln>
            <a:effectLst/>
          </c:spPr>
          <c:marker>
            <c:symbol val="none"/>
          </c:marker>
          <c:cat>
            <c:numRef>
              <c:f>'Distribution - System &amp; Top 4'!$B$4:$R$4</c:f>
              <c:numCache>
                <c:formatCode>General</c:formatCode>
                <c:ptCount val="17"/>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numCache>
            </c:numRef>
          </c:cat>
          <c:val>
            <c:numRef>
              <c:f>'Distribution - System &amp; Top 4'!$B$9:$R$9</c:f>
              <c:numCache>
                <c:formatCode>General</c:formatCode>
                <c:ptCount val="17"/>
                <c:pt idx="12">
                  <c:v>2.5299999999999998</c:v>
                </c:pt>
                <c:pt idx="13">
                  <c:v>2.56</c:v>
                </c:pt>
                <c:pt idx="14">
                  <c:v>2.74</c:v>
                </c:pt>
                <c:pt idx="15">
                  <c:v>2.77</c:v>
                </c:pt>
                <c:pt idx="16">
                  <c:v>2.79</c:v>
                </c:pt>
              </c:numCache>
            </c:numRef>
          </c:val>
          <c:smooth val="0"/>
        </c:ser>
        <c:dLbls>
          <c:showLegendKey val="0"/>
          <c:showVal val="0"/>
          <c:showCatName val="0"/>
          <c:showSerName val="0"/>
          <c:showPercent val="0"/>
          <c:showBubbleSize val="0"/>
        </c:dLbls>
        <c:marker val="1"/>
        <c:smooth val="0"/>
        <c:axId val="266180640"/>
        <c:axId val="266181032"/>
      </c:lineChart>
      <c:lineChart>
        <c:grouping val="standard"/>
        <c:varyColors val="0"/>
        <c:ser>
          <c:idx val="2"/>
          <c:order val="1"/>
          <c:tx>
            <c:strRef>
              <c:f>'Distribution - System &amp; Top 4'!$A$6</c:f>
              <c:strCache>
                <c:ptCount val="1"/>
                <c:pt idx="0">
                  <c:v>Frequency (SAIFI)</c:v>
                </c:pt>
              </c:strCache>
            </c:strRef>
          </c:tx>
          <c:spPr>
            <a:ln w="28575" cap="rnd">
              <a:solidFill>
                <a:schemeClr val="bg1">
                  <a:lumMod val="65000"/>
                </a:schemeClr>
              </a:solidFill>
              <a:round/>
            </a:ln>
            <a:effectLst/>
          </c:spPr>
          <c:marker>
            <c:symbol val="circle"/>
            <c:size val="5"/>
            <c:spPr>
              <a:solidFill>
                <a:schemeClr val="bg1">
                  <a:lumMod val="65000"/>
                </a:schemeClr>
              </a:solidFill>
              <a:ln w="9525">
                <a:solidFill>
                  <a:schemeClr val="bg1">
                    <a:lumMod val="65000"/>
                  </a:schemeClr>
                </a:solidFill>
              </a:ln>
              <a:effectLst/>
            </c:spPr>
          </c:marker>
          <c:cat>
            <c:numRef>
              <c:f>'Distribution - System &amp; Top 4'!$B$4:$R$4</c:f>
              <c:numCache>
                <c:formatCode>General</c:formatCode>
                <c:ptCount val="17"/>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numCache>
            </c:numRef>
          </c:cat>
          <c:val>
            <c:numRef>
              <c:f>'Distribution - System &amp; Top 4'!$B$6:$R$6</c:f>
              <c:numCache>
                <c:formatCode>General</c:formatCode>
                <c:ptCount val="17"/>
                <c:pt idx="0">
                  <c:v>2.09</c:v>
                </c:pt>
                <c:pt idx="1">
                  <c:v>2.08</c:v>
                </c:pt>
                <c:pt idx="2">
                  <c:v>2.23</c:v>
                </c:pt>
                <c:pt idx="3">
                  <c:v>2.58</c:v>
                </c:pt>
                <c:pt idx="4">
                  <c:v>2.0299999999999998</c:v>
                </c:pt>
                <c:pt idx="5">
                  <c:v>2.37</c:v>
                </c:pt>
                <c:pt idx="6">
                  <c:v>2.66</c:v>
                </c:pt>
                <c:pt idx="7">
                  <c:v>2.42</c:v>
                </c:pt>
                <c:pt idx="8">
                  <c:v>2.62</c:v>
                </c:pt>
                <c:pt idx="9">
                  <c:v>2.11</c:v>
                </c:pt>
                <c:pt idx="10">
                  <c:v>2.04</c:v>
                </c:pt>
                <c:pt idx="11">
                  <c:v>2.5299999999999998</c:v>
                </c:pt>
                <c:pt idx="12">
                  <c:v>2.25</c:v>
                </c:pt>
                <c:pt idx="13">
                  <c:v>3.04</c:v>
                </c:pt>
                <c:pt idx="14">
                  <c:v>2.14</c:v>
                </c:pt>
                <c:pt idx="15">
                  <c:v>2.15</c:v>
                </c:pt>
                <c:pt idx="16">
                  <c:v>2.0299999999999998</c:v>
                </c:pt>
              </c:numCache>
            </c:numRef>
          </c:val>
          <c:smooth val="0"/>
        </c:ser>
        <c:ser>
          <c:idx val="5"/>
          <c:order val="3"/>
          <c:tx>
            <c:strRef>
              <c:f>'Distribution - System &amp; Top 4'!$A$8</c:f>
              <c:strCache>
                <c:ptCount val="1"/>
                <c:pt idx="0">
                  <c:v>Frequency - Loss of Supply Adjusted</c:v>
                </c:pt>
              </c:strCache>
            </c:strRef>
          </c:tx>
          <c:spPr>
            <a:ln w="28575" cap="rnd">
              <a:solidFill>
                <a:schemeClr val="bg1">
                  <a:lumMod val="75000"/>
                </a:schemeClr>
              </a:solidFill>
              <a:prstDash val="lgDash"/>
              <a:round/>
            </a:ln>
            <a:effectLst/>
          </c:spPr>
          <c:marker>
            <c:symbol val="none"/>
          </c:marker>
          <c:cat>
            <c:numRef>
              <c:f>'Distribution - System &amp; Top 4'!$B$4:$R$4</c:f>
              <c:numCache>
                <c:formatCode>General</c:formatCode>
                <c:ptCount val="17"/>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numCache>
            </c:numRef>
          </c:cat>
          <c:val>
            <c:numRef>
              <c:f>'Distribution - System &amp; Top 4'!$B$8:$R$8</c:f>
              <c:numCache>
                <c:formatCode>General</c:formatCode>
                <c:ptCount val="17"/>
                <c:pt idx="7">
                  <c:v>2.1</c:v>
                </c:pt>
                <c:pt idx="8">
                  <c:v>2.06</c:v>
                </c:pt>
                <c:pt idx="9">
                  <c:v>1.76</c:v>
                </c:pt>
                <c:pt idx="10">
                  <c:v>1.67</c:v>
                </c:pt>
                <c:pt idx="11">
                  <c:v>2.12</c:v>
                </c:pt>
                <c:pt idx="12">
                  <c:v>1.86</c:v>
                </c:pt>
                <c:pt idx="13">
                  <c:v>2.5499999999999998</c:v>
                </c:pt>
                <c:pt idx="14">
                  <c:v>1.72</c:v>
                </c:pt>
                <c:pt idx="15">
                  <c:v>1.76</c:v>
                </c:pt>
                <c:pt idx="16">
                  <c:v>1.7</c:v>
                </c:pt>
              </c:numCache>
            </c:numRef>
          </c:val>
          <c:smooth val="0"/>
        </c:ser>
        <c:ser>
          <c:idx val="3"/>
          <c:order val="5"/>
          <c:tx>
            <c:strRef>
              <c:f>'Distribution - System &amp; Top 4'!$A$10</c:f>
              <c:strCache>
                <c:ptCount val="1"/>
                <c:pt idx="0">
                  <c:v>Frequency - Loss of Supply and Major Event Adjusted</c:v>
                </c:pt>
              </c:strCache>
            </c:strRef>
          </c:tx>
          <c:spPr>
            <a:ln w="28575" cap="rnd">
              <a:solidFill>
                <a:schemeClr val="bg1">
                  <a:lumMod val="75000"/>
                </a:schemeClr>
              </a:solidFill>
              <a:prstDash val="dash"/>
              <a:round/>
            </a:ln>
            <a:effectLst/>
          </c:spPr>
          <c:marker>
            <c:symbol val="none"/>
          </c:marker>
          <c:cat>
            <c:numRef>
              <c:f>'Distribution - System &amp; Top 4'!$B$4:$R$4</c:f>
              <c:numCache>
                <c:formatCode>General</c:formatCode>
                <c:ptCount val="17"/>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numCache>
            </c:numRef>
          </c:cat>
          <c:val>
            <c:numRef>
              <c:f>'Distribution - System &amp; Top 4'!$B$10:$R$10</c:f>
              <c:numCache>
                <c:formatCode>General</c:formatCode>
                <c:ptCount val="17"/>
                <c:pt idx="12">
                  <c:v>1.64</c:v>
                </c:pt>
                <c:pt idx="13">
                  <c:v>1.55</c:v>
                </c:pt>
                <c:pt idx="14">
                  <c:v>1.57</c:v>
                </c:pt>
                <c:pt idx="15">
                  <c:v>1.57</c:v>
                </c:pt>
                <c:pt idx="16">
                  <c:v>1.48</c:v>
                </c:pt>
              </c:numCache>
            </c:numRef>
          </c:val>
          <c:smooth val="0"/>
        </c:ser>
        <c:dLbls>
          <c:showLegendKey val="0"/>
          <c:showVal val="0"/>
          <c:showCatName val="0"/>
          <c:showSerName val="0"/>
          <c:showPercent val="0"/>
          <c:showBubbleSize val="0"/>
        </c:dLbls>
        <c:marker val="1"/>
        <c:smooth val="0"/>
        <c:axId val="266179856"/>
        <c:axId val="266179464"/>
      </c:lineChart>
      <c:catAx>
        <c:axId val="266180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6181032"/>
        <c:crosses val="autoZero"/>
        <c:auto val="1"/>
        <c:lblAlgn val="ctr"/>
        <c:lblOffset val="100"/>
        <c:noMultiLvlLbl val="0"/>
      </c:catAx>
      <c:valAx>
        <c:axId val="2661810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sz="1000" b="0" i="0" baseline="0">
                    <a:solidFill>
                      <a:schemeClr val="accent1"/>
                    </a:solidFill>
                    <a:effectLst/>
                  </a:rPr>
                  <a:t>Average Number of Hours Power Interrupted / Customer / Year</a:t>
                </a:r>
                <a:endParaRPr lang="en-CA" sz="1000">
                  <a:solidFill>
                    <a:schemeClr val="accent1"/>
                  </a:solidFill>
                  <a:effectLst/>
                </a:endParaRP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70C0"/>
                </a:solidFill>
                <a:latin typeface="+mn-lt"/>
                <a:ea typeface="+mn-ea"/>
                <a:cs typeface="+mn-cs"/>
              </a:defRPr>
            </a:pPr>
            <a:endParaRPr lang="en-US"/>
          </a:p>
        </c:txPr>
        <c:crossAx val="266180640"/>
        <c:crosses val="autoZero"/>
        <c:crossBetween val="between"/>
      </c:valAx>
      <c:valAx>
        <c:axId val="266179464"/>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sz="1000" b="0" i="0" baseline="0">
                    <a:effectLst/>
                  </a:rPr>
                  <a:t>Average Number of Interruptions / Customer / Year</a:t>
                </a:r>
                <a:endParaRPr lang="en-CA" sz="400">
                  <a:effectLst/>
                </a:endParaRP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lumMod val="50000"/>
                  </a:schemeClr>
                </a:solidFill>
                <a:latin typeface="+mn-lt"/>
                <a:ea typeface="+mn-ea"/>
                <a:cs typeface="+mn-cs"/>
              </a:defRPr>
            </a:pPr>
            <a:endParaRPr lang="en-US"/>
          </a:p>
        </c:txPr>
        <c:crossAx val="266179856"/>
        <c:crosses val="max"/>
        <c:crossBetween val="between"/>
      </c:valAx>
      <c:catAx>
        <c:axId val="266179856"/>
        <c:scaling>
          <c:orientation val="minMax"/>
        </c:scaling>
        <c:delete val="1"/>
        <c:axPos val="b"/>
        <c:numFmt formatCode="General" sourceLinked="1"/>
        <c:majorTickMark val="out"/>
        <c:minorTickMark val="none"/>
        <c:tickLblPos val="nextTo"/>
        <c:crossAx val="266179464"/>
        <c:crosses val="autoZero"/>
        <c:auto val="1"/>
        <c:lblAlgn val="ctr"/>
        <c:lblOffset val="100"/>
        <c:noMultiLvlLbl val="0"/>
      </c:cat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Duration of</a:t>
            </a:r>
            <a:r>
              <a:rPr lang="en-CA" baseline="0"/>
              <a:t>  Interruptions - Four Largest LDCs</a:t>
            </a:r>
            <a:endParaRPr lang="en-CA"/>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'Distribution - System &amp; Top 4'!$A$48</c:f>
              <c:strCache>
                <c:ptCount val="1"/>
                <c:pt idx="0">
                  <c:v>Hydro One  </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'Distribution - System &amp; Top 4'!$D$47:$R$47</c:f>
              <c:numCache>
                <c:formatCode>General</c:formatCode>
                <c:ptCount val="15"/>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numCache>
            </c:numRef>
          </c:cat>
          <c:val>
            <c:numRef>
              <c:f>'Distribution - System &amp; Top 4'!$D$48:$R$48</c:f>
              <c:numCache>
                <c:formatCode>General</c:formatCode>
                <c:ptCount val="15"/>
                <c:pt idx="0">
                  <c:v>12.46</c:v>
                </c:pt>
                <c:pt idx="1">
                  <c:v>15.13</c:v>
                </c:pt>
                <c:pt idx="2">
                  <c:v>6.92</c:v>
                </c:pt>
                <c:pt idx="3">
                  <c:v>14.46</c:v>
                </c:pt>
                <c:pt idx="4">
                  <c:v>28.45</c:v>
                </c:pt>
                <c:pt idx="5">
                  <c:v>11.37</c:v>
                </c:pt>
                <c:pt idx="6">
                  <c:v>21.6</c:v>
                </c:pt>
                <c:pt idx="7">
                  <c:v>9.9499999999999993</c:v>
                </c:pt>
                <c:pt idx="8">
                  <c:v>9.3699999999999992</c:v>
                </c:pt>
                <c:pt idx="9">
                  <c:v>22.11</c:v>
                </c:pt>
                <c:pt idx="10">
                  <c:v>10.58</c:v>
                </c:pt>
                <c:pt idx="11">
                  <c:v>27.42</c:v>
                </c:pt>
                <c:pt idx="12">
                  <c:v>9.92</c:v>
                </c:pt>
                <c:pt idx="13">
                  <c:v>12.94</c:v>
                </c:pt>
                <c:pt idx="14">
                  <c:v>13.19</c:v>
                </c:pt>
              </c:numCache>
            </c:numRef>
          </c:val>
          <c:smooth val="0"/>
        </c:ser>
        <c:ser>
          <c:idx val="1"/>
          <c:order val="1"/>
          <c:tx>
            <c:strRef>
              <c:f>Distribution!#REF!</c:f>
              <c:strCache>
                <c:ptCount val="1"/>
                <c:pt idx="0">
                  <c:v>#REF!</c:v>
                </c:pt>
              </c:strCache>
            </c:strRef>
          </c:tx>
          <c:spPr>
            <a:ln w="28575" cap="rnd">
              <a:solidFill>
                <a:schemeClr val="tx2">
                  <a:lumMod val="40000"/>
                  <a:lumOff val="60000"/>
                </a:schemeClr>
              </a:solidFill>
              <a:prstDash val="dash"/>
              <a:round/>
            </a:ln>
            <a:effectLst/>
          </c:spPr>
          <c:marker>
            <c:symbol val="circle"/>
            <c:size val="5"/>
            <c:spPr>
              <a:solidFill>
                <a:schemeClr val="tx2">
                  <a:lumMod val="40000"/>
                  <a:lumOff val="60000"/>
                </a:schemeClr>
              </a:solidFill>
              <a:ln w="9525">
                <a:solidFill>
                  <a:schemeClr val="tx2">
                    <a:lumMod val="40000"/>
                    <a:lumOff val="60000"/>
                  </a:schemeClr>
                </a:solidFill>
                <a:prstDash val="dash"/>
              </a:ln>
              <a:effectLst/>
            </c:spPr>
          </c:marker>
          <c:cat>
            <c:numRef>
              <c:f>'Distribution - System &amp; Top 4'!$D$47:$R$47</c:f>
              <c:numCache>
                <c:formatCode>General</c:formatCode>
                <c:ptCount val="15"/>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numCache>
            </c:numRef>
          </c:cat>
          <c:val>
            <c:numRef>
              <c:f>Distribution!#REF!</c:f>
              <c:numCache>
                <c:formatCode>General</c:formatCode>
                <c:ptCount val="1"/>
                <c:pt idx="0">
                  <c:v>1</c:v>
                </c:pt>
              </c:numCache>
            </c:numRef>
          </c:val>
          <c:smooth val="0"/>
        </c:ser>
        <c:ser>
          <c:idx val="2"/>
          <c:order val="2"/>
          <c:tx>
            <c:strRef>
              <c:f>Distribution!#REF!</c:f>
              <c:strCache>
                <c:ptCount val="1"/>
                <c:pt idx="0">
                  <c:v>#REF!</c:v>
                </c:pt>
              </c:strCache>
            </c:strRef>
          </c:tx>
          <c:spPr>
            <a:ln w="28575" cap="rnd">
              <a:solidFill>
                <a:schemeClr val="accent1">
                  <a:lumMod val="60000"/>
                  <a:lumOff val="40000"/>
                </a:schemeClr>
              </a:solidFill>
              <a:prstDash val="sysDot"/>
              <a:round/>
            </a:ln>
            <a:effectLst/>
          </c:spPr>
          <c:marker>
            <c:symbol val="circle"/>
            <c:size val="5"/>
            <c:spPr>
              <a:solidFill>
                <a:schemeClr val="accent1">
                  <a:lumMod val="60000"/>
                  <a:lumOff val="40000"/>
                </a:schemeClr>
              </a:solidFill>
              <a:ln w="9525">
                <a:solidFill>
                  <a:schemeClr val="accent1">
                    <a:lumMod val="60000"/>
                    <a:lumOff val="40000"/>
                  </a:schemeClr>
                </a:solidFill>
                <a:prstDash val="sysDot"/>
              </a:ln>
              <a:effectLst/>
            </c:spPr>
          </c:marker>
          <c:cat>
            <c:numRef>
              <c:f>'Distribution - System &amp; Top 4'!$D$47:$R$47</c:f>
              <c:numCache>
                <c:formatCode>General</c:formatCode>
                <c:ptCount val="15"/>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numCache>
            </c:numRef>
          </c:cat>
          <c:val>
            <c:numRef>
              <c:f>Distribution!#REF!</c:f>
              <c:numCache>
                <c:formatCode>General</c:formatCode>
                <c:ptCount val="1"/>
                <c:pt idx="0">
                  <c:v>1</c:v>
                </c:pt>
              </c:numCache>
            </c:numRef>
          </c:val>
          <c:smooth val="0"/>
        </c:ser>
        <c:ser>
          <c:idx val="3"/>
          <c:order val="3"/>
          <c:tx>
            <c:strRef>
              <c:f>'Distribution - System &amp; Top 4'!$A$49</c:f>
              <c:strCache>
                <c:ptCount val="1"/>
                <c:pt idx="0">
                  <c:v>Toronto Hydro </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'Distribution - System &amp; Top 4'!$D$47:$R$47</c:f>
              <c:numCache>
                <c:formatCode>General</c:formatCode>
                <c:ptCount val="15"/>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numCache>
            </c:numRef>
          </c:cat>
          <c:val>
            <c:numRef>
              <c:f>'Distribution - System &amp; Top 4'!$D$49:$R$49</c:f>
              <c:numCache>
                <c:formatCode>General</c:formatCode>
                <c:ptCount val="15"/>
                <c:pt idx="0">
                  <c:v>1.35</c:v>
                </c:pt>
                <c:pt idx="1">
                  <c:v>1.1000000000000001</c:v>
                </c:pt>
                <c:pt idx="2">
                  <c:v>1.1000000000000001</c:v>
                </c:pt>
                <c:pt idx="3">
                  <c:v>1.748</c:v>
                </c:pt>
                <c:pt idx="4">
                  <c:v>1.57</c:v>
                </c:pt>
                <c:pt idx="5">
                  <c:v>1.95</c:v>
                </c:pt>
                <c:pt idx="6">
                  <c:v>1.24</c:v>
                </c:pt>
                <c:pt idx="7">
                  <c:v>2.9</c:v>
                </c:pt>
                <c:pt idx="8">
                  <c:v>1.66</c:v>
                </c:pt>
                <c:pt idx="9">
                  <c:v>1.43</c:v>
                </c:pt>
                <c:pt idx="10">
                  <c:v>1.5</c:v>
                </c:pt>
                <c:pt idx="11">
                  <c:v>21.19</c:v>
                </c:pt>
                <c:pt idx="12">
                  <c:v>1.44</c:v>
                </c:pt>
                <c:pt idx="13">
                  <c:v>1.45</c:v>
                </c:pt>
                <c:pt idx="14">
                  <c:v>0.95</c:v>
                </c:pt>
              </c:numCache>
            </c:numRef>
          </c:val>
          <c:smooth val="0"/>
        </c:ser>
        <c:ser>
          <c:idx val="4"/>
          <c:order val="4"/>
          <c:tx>
            <c:strRef>
              <c:f>Distribution!#REF!</c:f>
              <c:strCache>
                <c:ptCount val="1"/>
                <c:pt idx="0">
                  <c:v>#REF!</c:v>
                </c:pt>
              </c:strCache>
            </c:strRef>
          </c:tx>
          <c:spPr>
            <a:ln w="28575" cap="rnd">
              <a:solidFill>
                <a:schemeClr val="accent3">
                  <a:lumMod val="40000"/>
                  <a:lumOff val="60000"/>
                </a:schemeClr>
              </a:solidFill>
              <a:prstDash val="dash"/>
              <a:round/>
            </a:ln>
            <a:effectLst/>
          </c:spPr>
          <c:marker>
            <c:symbol val="circle"/>
            <c:size val="5"/>
            <c:spPr>
              <a:solidFill>
                <a:schemeClr val="accent3">
                  <a:lumMod val="40000"/>
                  <a:lumOff val="60000"/>
                </a:schemeClr>
              </a:solidFill>
              <a:ln w="9525">
                <a:solidFill>
                  <a:schemeClr val="accent3">
                    <a:lumMod val="40000"/>
                    <a:lumOff val="60000"/>
                  </a:schemeClr>
                </a:solidFill>
                <a:prstDash val="dash"/>
              </a:ln>
              <a:effectLst/>
            </c:spPr>
          </c:marker>
          <c:cat>
            <c:numRef>
              <c:f>'Distribution - System &amp; Top 4'!$D$47:$R$47</c:f>
              <c:numCache>
                <c:formatCode>General</c:formatCode>
                <c:ptCount val="15"/>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numCache>
            </c:numRef>
          </c:cat>
          <c:val>
            <c:numRef>
              <c:f>Distribution!#REF!</c:f>
              <c:numCache>
                <c:formatCode>General</c:formatCode>
                <c:ptCount val="1"/>
                <c:pt idx="0">
                  <c:v>1</c:v>
                </c:pt>
              </c:numCache>
            </c:numRef>
          </c:val>
          <c:smooth val="0"/>
        </c:ser>
        <c:ser>
          <c:idx val="5"/>
          <c:order val="5"/>
          <c:tx>
            <c:strRef>
              <c:f>Distribution!#REF!</c:f>
              <c:strCache>
                <c:ptCount val="1"/>
                <c:pt idx="0">
                  <c:v>#REF!</c:v>
                </c:pt>
              </c:strCache>
            </c:strRef>
          </c:tx>
          <c:spPr>
            <a:ln w="28575" cap="rnd">
              <a:solidFill>
                <a:schemeClr val="accent3">
                  <a:lumMod val="40000"/>
                  <a:lumOff val="60000"/>
                </a:schemeClr>
              </a:solidFill>
              <a:prstDash val="sysDot"/>
              <a:round/>
            </a:ln>
            <a:effectLst/>
          </c:spPr>
          <c:marker>
            <c:symbol val="circle"/>
            <c:size val="5"/>
            <c:spPr>
              <a:solidFill>
                <a:schemeClr val="accent3">
                  <a:lumMod val="40000"/>
                  <a:lumOff val="60000"/>
                </a:schemeClr>
              </a:solidFill>
              <a:ln w="9525">
                <a:solidFill>
                  <a:schemeClr val="accent3">
                    <a:lumMod val="40000"/>
                    <a:lumOff val="60000"/>
                  </a:schemeClr>
                </a:solidFill>
                <a:prstDash val="sysDot"/>
              </a:ln>
              <a:effectLst/>
            </c:spPr>
          </c:marker>
          <c:cat>
            <c:numRef>
              <c:f>'Distribution - System &amp; Top 4'!$D$47:$R$47</c:f>
              <c:numCache>
                <c:formatCode>General</c:formatCode>
                <c:ptCount val="15"/>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numCache>
            </c:numRef>
          </c:cat>
          <c:val>
            <c:numRef>
              <c:f>Distribution!#REF!</c:f>
              <c:numCache>
                <c:formatCode>General</c:formatCode>
                <c:ptCount val="1"/>
                <c:pt idx="0">
                  <c:v>1</c:v>
                </c:pt>
              </c:numCache>
            </c:numRef>
          </c:val>
          <c:smooth val="0"/>
        </c:ser>
        <c:ser>
          <c:idx val="6"/>
          <c:order val="6"/>
          <c:tx>
            <c:strRef>
              <c:f>'Distribution - System &amp; Top 4'!$A$50</c:f>
              <c:strCache>
                <c:ptCount val="1"/>
                <c:pt idx="0">
                  <c:v>PowerStream Inc.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f>'Distribution - System &amp; Top 4'!$D$47:$R$47</c:f>
              <c:numCache>
                <c:formatCode>General</c:formatCode>
                <c:ptCount val="15"/>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numCache>
            </c:numRef>
          </c:cat>
          <c:val>
            <c:numRef>
              <c:f>'Distribution - System &amp; Top 4'!$D$50:$R$50</c:f>
              <c:numCache>
                <c:formatCode>General</c:formatCode>
                <c:ptCount val="15"/>
                <c:pt idx="0">
                  <c:v>5.51</c:v>
                </c:pt>
                <c:pt idx="1">
                  <c:v>1.2</c:v>
                </c:pt>
                <c:pt idx="2">
                  <c:v>0.56999999999999995</c:v>
                </c:pt>
                <c:pt idx="3">
                  <c:v>0.99399999999999999</c:v>
                </c:pt>
                <c:pt idx="4">
                  <c:v>0.87</c:v>
                </c:pt>
                <c:pt idx="5">
                  <c:v>2.17</c:v>
                </c:pt>
                <c:pt idx="6">
                  <c:v>0.88</c:v>
                </c:pt>
                <c:pt idx="7">
                  <c:v>1.97</c:v>
                </c:pt>
                <c:pt idx="8">
                  <c:v>0.81</c:v>
                </c:pt>
                <c:pt idx="9">
                  <c:v>1.2</c:v>
                </c:pt>
                <c:pt idx="10">
                  <c:v>1.1599999999999999</c:v>
                </c:pt>
                <c:pt idx="11">
                  <c:v>10.68</c:v>
                </c:pt>
                <c:pt idx="12">
                  <c:v>1.46</c:v>
                </c:pt>
                <c:pt idx="13">
                  <c:v>1.99</c:v>
                </c:pt>
                <c:pt idx="14">
                  <c:v>2.74</c:v>
                </c:pt>
              </c:numCache>
            </c:numRef>
          </c:val>
          <c:smooth val="0"/>
        </c:ser>
        <c:ser>
          <c:idx val="7"/>
          <c:order val="7"/>
          <c:tx>
            <c:strRef>
              <c:f>Distribution!#REF!</c:f>
              <c:strCache>
                <c:ptCount val="1"/>
                <c:pt idx="0">
                  <c:v>#REF!</c:v>
                </c:pt>
              </c:strCache>
            </c:strRef>
          </c:tx>
          <c:spPr>
            <a:ln w="28575" cap="rnd">
              <a:solidFill>
                <a:schemeClr val="accent6">
                  <a:lumMod val="60000"/>
                  <a:lumOff val="40000"/>
                </a:schemeClr>
              </a:solidFill>
              <a:prstDash val="dash"/>
              <a:round/>
            </a:ln>
            <a:effectLst/>
          </c:spPr>
          <c:marker>
            <c:symbol val="circle"/>
            <c:size val="5"/>
            <c:spPr>
              <a:solidFill>
                <a:schemeClr val="accent6">
                  <a:lumMod val="40000"/>
                  <a:lumOff val="60000"/>
                </a:schemeClr>
              </a:solidFill>
              <a:ln w="9525">
                <a:solidFill>
                  <a:schemeClr val="accent6">
                    <a:lumMod val="60000"/>
                    <a:lumOff val="40000"/>
                  </a:schemeClr>
                </a:solidFill>
                <a:prstDash val="dash"/>
              </a:ln>
              <a:effectLst/>
            </c:spPr>
          </c:marker>
          <c:cat>
            <c:numRef>
              <c:f>'Distribution - System &amp; Top 4'!$D$47:$R$47</c:f>
              <c:numCache>
                <c:formatCode>General</c:formatCode>
                <c:ptCount val="15"/>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numCache>
            </c:numRef>
          </c:cat>
          <c:val>
            <c:numRef>
              <c:f>Distribution!#REF!</c:f>
              <c:numCache>
                <c:formatCode>General</c:formatCode>
                <c:ptCount val="1"/>
                <c:pt idx="0">
                  <c:v>1</c:v>
                </c:pt>
              </c:numCache>
            </c:numRef>
          </c:val>
          <c:smooth val="0"/>
        </c:ser>
        <c:ser>
          <c:idx val="8"/>
          <c:order val="8"/>
          <c:tx>
            <c:strRef>
              <c:f>Distribution!#REF!</c:f>
              <c:strCache>
                <c:ptCount val="1"/>
                <c:pt idx="0">
                  <c:v>#REF!</c:v>
                </c:pt>
              </c:strCache>
            </c:strRef>
          </c:tx>
          <c:spPr>
            <a:ln w="28575" cap="rnd">
              <a:solidFill>
                <a:schemeClr val="accent6">
                  <a:lumMod val="40000"/>
                  <a:lumOff val="60000"/>
                </a:schemeClr>
              </a:solidFill>
              <a:prstDash val="sysDot"/>
              <a:round/>
            </a:ln>
            <a:effectLst/>
          </c:spPr>
          <c:marker>
            <c:symbol val="circle"/>
            <c:size val="5"/>
            <c:spPr>
              <a:solidFill>
                <a:schemeClr val="accent6">
                  <a:lumMod val="40000"/>
                  <a:lumOff val="60000"/>
                </a:schemeClr>
              </a:solidFill>
              <a:ln w="9525">
                <a:solidFill>
                  <a:schemeClr val="accent6">
                    <a:lumMod val="40000"/>
                    <a:lumOff val="60000"/>
                  </a:schemeClr>
                </a:solidFill>
                <a:prstDash val="sysDot"/>
              </a:ln>
              <a:effectLst/>
            </c:spPr>
          </c:marker>
          <c:cat>
            <c:numRef>
              <c:f>'Distribution - System &amp; Top 4'!$D$47:$R$47</c:f>
              <c:numCache>
                <c:formatCode>General</c:formatCode>
                <c:ptCount val="15"/>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numCache>
            </c:numRef>
          </c:cat>
          <c:val>
            <c:numRef>
              <c:f>Distribution!#REF!</c:f>
              <c:numCache>
                <c:formatCode>General</c:formatCode>
                <c:ptCount val="1"/>
                <c:pt idx="0">
                  <c:v>1</c:v>
                </c:pt>
              </c:numCache>
            </c:numRef>
          </c:val>
          <c:smooth val="0"/>
        </c:ser>
        <c:ser>
          <c:idx val="9"/>
          <c:order val="9"/>
          <c:tx>
            <c:strRef>
              <c:f>'Distribution - System &amp; Top 4'!$A$51</c:f>
              <c:strCache>
                <c:ptCount val="1"/>
                <c:pt idx="0">
                  <c:v>Hydro Ottawa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'Distribution - System &amp; Top 4'!$D$47:$R$47</c:f>
              <c:numCache>
                <c:formatCode>General</c:formatCode>
                <c:ptCount val="15"/>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numCache>
            </c:numRef>
          </c:cat>
          <c:val>
            <c:numRef>
              <c:f>'Distribution - System &amp; Top 4'!$D$51:$R$51</c:f>
              <c:numCache>
                <c:formatCode>General</c:formatCode>
                <c:ptCount val="15"/>
                <c:pt idx="0">
                  <c:v>1.32</c:v>
                </c:pt>
                <c:pt idx="1">
                  <c:v>1.44</c:v>
                </c:pt>
                <c:pt idx="2">
                  <c:v>0.76</c:v>
                </c:pt>
                <c:pt idx="3">
                  <c:v>1.0900000000000001</c:v>
                </c:pt>
                <c:pt idx="4">
                  <c:v>1.51</c:v>
                </c:pt>
                <c:pt idx="5">
                  <c:v>1.4</c:v>
                </c:pt>
                <c:pt idx="6">
                  <c:v>0.98</c:v>
                </c:pt>
                <c:pt idx="7">
                  <c:v>1.5</c:v>
                </c:pt>
                <c:pt idx="8">
                  <c:v>1.36</c:v>
                </c:pt>
                <c:pt idx="9">
                  <c:v>2.6</c:v>
                </c:pt>
                <c:pt idx="10">
                  <c:v>1.31</c:v>
                </c:pt>
                <c:pt idx="11">
                  <c:v>1.67</c:v>
                </c:pt>
                <c:pt idx="12">
                  <c:v>1.66</c:v>
                </c:pt>
                <c:pt idx="13">
                  <c:v>1.62</c:v>
                </c:pt>
                <c:pt idx="14">
                  <c:v>1.21</c:v>
                </c:pt>
              </c:numCache>
            </c:numRef>
          </c:val>
          <c:smooth val="0"/>
        </c:ser>
        <c:ser>
          <c:idx val="10"/>
          <c:order val="10"/>
          <c:tx>
            <c:strRef>
              <c:f>Distribution!#REF!</c:f>
              <c:strCache>
                <c:ptCount val="1"/>
                <c:pt idx="0">
                  <c:v>#REF!</c:v>
                </c:pt>
              </c:strCache>
            </c:strRef>
          </c:tx>
          <c:spPr>
            <a:ln w="28575" cap="rnd">
              <a:solidFill>
                <a:schemeClr val="accent2">
                  <a:lumMod val="40000"/>
                  <a:lumOff val="60000"/>
                </a:schemeClr>
              </a:solidFill>
              <a:prstDash val="dash"/>
              <a:round/>
            </a:ln>
            <a:effectLst/>
          </c:spPr>
          <c:marker>
            <c:symbol val="circle"/>
            <c:size val="5"/>
            <c:spPr>
              <a:solidFill>
                <a:schemeClr val="accent2">
                  <a:lumMod val="60000"/>
                  <a:lumOff val="40000"/>
                </a:schemeClr>
              </a:solidFill>
              <a:ln w="9525">
                <a:solidFill>
                  <a:schemeClr val="accent2">
                    <a:lumMod val="40000"/>
                    <a:lumOff val="60000"/>
                  </a:schemeClr>
                </a:solidFill>
                <a:prstDash val="dash"/>
              </a:ln>
              <a:effectLst/>
            </c:spPr>
          </c:marker>
          <c:cat>
            <c:numRef>
              <c:f>'Distribution - System &amp; Top 4'!$D$47:$R$47</c:f>
              <c:numCache>
                <c:formatCode>General</c:formatCode>
                <c:ptCount val="15"/>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numCache>
            </c:numRef>
          </c:cat>
          <c:val>
            <c:numRef>
              <c:f>Distribution!#REF!</c:f>
              <c:numCache>
                <c:formatCode>General</c:formatCode>
                <c:ptCount val="1"/>
                <c:pt idx="0">
                  <c:v>1</c:v>
                </c:pt>
              </c:numCache>
            </c:numRef>
          </c:val>
          <c:smooth val="0"/>
        </c:ser>
        <c:ser>
          <c:idx val="11"/>
          <c:order val="11"/>
          <c:tx>
            <c:strRef>
              <c:f>Distribution!#REF!</c:f>
              <c:strCache>
                <c:ptCount val="1"/>
                <c:pt idx="0">
                  <c:v>#REF!</c:v>
                </c:pt>
              </c:strCache>
            </c:strRef>
          </c:tx>
          <c:spPr>
            <a:ln w="28575" cap="rnd">
              <a:solidFill>
                <a:schemeClr val="accent2">
                  <a:lumMod val="60000"/>
                  <a:lumOff val="40000"/>
                </a:schemeClr>
              </a:solidFill>
              <a:prstDash val="sysDot"/>
              <a:round/>
            </a:ln>
            <a:effectLst/>
          </c:spPr>
          <c:marker>
            <c:symbol val="circle"/>
            <c:size val="5"/>
            <c:spPr>
              <a:solidFill>
                <a:schemeClr val="accent2">
                  <a:lumMod val="60000"/>
                  <a:lumOff val="40000"/>
                </a:schemeClr>
              </a:solidFill>
              <a:ln w="9525">
                <a:solidFill>
                  <a:schemeClr val="accent2">
                    <a:lumMod val="60000"/>
                    <a:lumOff val="40000"/>
                  </a:schemeClr>
                </a:solidFill>
                <a:prstDash val="sysDot"/>
              </a:ln>
              <a:effectLst/>
            </c:spPr>
          </c:marker>
          <c:cat>
            <c:numRef>
              <c:f>'Distribution - System &amp; Top 4'!$D$47:$R$47</c:f>
              <c:numCache>
                <c:formatCode>General</c:formatCode>
                <c:ptCount val="15"/>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numCache>
            </c:numRef>
          </c:cat>
          <c:val>
            <c:numRef>
              <c:f>Distribution!#REF!</c:f>
              <c:numCache>
                <c:formatCode>General</c:formatCode>
                <c:ptCount val="1"/>
                <c:pt idx="0">
                  <c:v>1</c:v>
                </c:pt>
              </c:numCache>
            </c:numRef>
          </c:val>
          <c:smooth val="0"/>
        </c:ser>
        <c:dLbls>
          <c:showLegendKey val="0"/>
          <c:showVal val="0"/>
          <c:showCatName val="0"/>
          <c:showSerName val="0"/>
          <c:showPercent val="0"/>
          <c:showBubbleSize val="0"/>
        </c:dLbls>
        <c:marker val="1"/>
        <c:smooth val="0"/>
        <c:axId val="302894488"/>
        <c:axId val="302896840"/>
      </c:lineChart>
      <c:catAx>
        <c:axId val="302894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2896840"/>
        <c:crosses val="autoZero"/>
        <c:auto val="1"/>
        <c:lblAlgn val="ctr"/>
        <c:lblOffset val="100"/>
        <c:noMultiLvlLbl val="0"/>
      </c:catAx>
      <c:valAx>
        <c:axId val="3028968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Duration of Outages</a:t>
                </a:r>
                <a:r>
                  <a:rPr lang="en-CA" baseline="0"/>
                  <a:t> (Hours)</a:t>
                </a:r>
                <a:endParaRPr lang="en-CA"/>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2894488"/>
        <c:crosses val="autoZero"/>
        <c:crossBetween val="between"/>
      </c:valAx>
      <c:spPr>
        <a:noFill/>
        <a:ln>
          <a:noFill/>
        </a:ln>
        <a:effectLst/>
      </c:spPr>
    </c:plotArea>
    <c:legend>
      <c:legendPos val="b"/>
      <c:legendEntry>
        <c:idx val="1"/>
        <c:delete val="1"/>
      </c:legendEntry>
      <c:legendEntry>
        <c:idx val="2"/>
        <c:delete val="1"/>
      </c:legendEntry>
      <c:legendEntry>
        <c:idx val="4"/>
        <c:delete val="1"/>
      </c:legendEntry>
      <c:legendEntry>
        <c:idx val="5"/>
        <c:delete val="1"/>
      </c:legendEntry>
      <c:legendEntry>
        <c:idx val="7"/>
        <c:delete val="1"/>
      </c:legendEntry>
      <c:legendEntry>
        <c:idx val="8"/>
        <c:delete val="1"/>
      </c:legendEntry>
      <c:legendEntry>
        <c:idx val="10"/>
        <c:delete val="1"/>
      </c:legendEntry>
      <c:legendEntry>
        <c:idx val="11"/>
        <c:delete val="1"/>
      </c:legendEntry>
      <c:layout>
        <c:manualLayout>
          <c:xMode val="edge"/>
          <c:yMode val="edge"/>
          <c:x val="5.2636848879466978E-2"/>
          <c:y val="0.91138867049070948"/>
          <c:w val="0.91395707147183525"/>
          <c:h val="7.621443936162927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Frequency of Interruptions - Four Largest LDCs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'Distribution - System &amp; Top 4'!$A$56:$C$56</c:f>
              <c:strCache>
                <c:ptCount val="3"/>
                <c:pt idx="0">
                  <c:v>Hydro One  </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'Distribution - System &amp; Top 4'!$D$55:$R$55</c:f>
              <c:numCache>
                <c:formatCode>General</c:formatCode>
                <c:ptCount val="15"/>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numCache>
            </c:numRef>
          </c:cat>
          <c:val>
            <c:numRef>
              <c:f>'Distribution - System &amp; Top 4'!$D$56:$R$56</c:f>
              <c:numCache>
                <c:formatCode>General</c:formatCode>
                <c:ptCount val="15"/>
                <c:pt idx="0">
                  <c:v>3.24</c:v>
                </c:pt>
                <c:pt idx="1">
                  <c:v>3.51</c:v>
                </c:pt>
                <c:pt idx="2">
                  <c:v>3.18</c:v>
                </c:pt>
                <c:pt idx="3">
                  <c:v>3.89</c:v>
                </c:pt>
                <c:pt idx="4">
                  <c:v>5.19</c:v>
                </c:pt>
                <c:pt idx="5">
                  <c:v>4.08</c:v>
                </c:pt>
                <c:pt idx="6">
                  <c:v>4.79</c:v>
                </c:pt>
                <c:pt idx="7">
                  <c:v>3.57</c:v>
                </c:pt>
                <c:pt idx="8">
                  <c:v>2.91</c:v>
                </c:pt>
                <c:pt idx="9">
                  <c:v>3.93</c:v>
                </c:pt>
                <c:pt idx="10">
                  <c:v>3.15</c:v>
                </c:pt>
                <c:pt idx="11">
                  <c:v>4.63</c:v>
                </c:pt>
                <c:pt idx="12">
                  <c:v>3.55</c:v>
                </c:pt>
                <c:pt idx="13">
                  <c:v>3.58</c:v>
                </c:pt>
                <c:pt idx="14">
                  <c:v>3.41</c:v>
                </c:pt>
              </c:numCache>
            </c:numRef>
          </c:val>
          <c:smooth val="0"/>
        </c:ser>
        <c:ser>
          <c:idx val="1"/>
          <c:order val="1"/>
          <c:tx>
            <c:strRef>
              <c:f>'Distribution - System &amp; Top 4'!$A$57:$C$57</c:f>
              <c:strCache>
                <c:ptCount val="3"/>
                <c:pt idx="0">
                  <c:v>Toronto Hydro </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'Distribution - System &amp; Top 4'!$D$55:$R$55</c:f>
              <c:numCache>
                <c:formatCode>General</c:formatCode>
                <c:ptCount val="15"/>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numCache>
            </c:numRef>
          </c:cat>
          <c:val>
            <c:numRef>
              <c:f>'Distribution - System &amp; Top 4'!$D$57:$R$57</c:f>
              <c:numCache>
                <c:formatCode>General</c:formatCode>
                <c:ptCount val="15"/>
                <c:pt idx="0">
                  <c:v>1.59</c:v>
                </c:pt>
                <c:pt idx="1">
                  <c:v>1.59</c:v>
                </c:pt>
                <c:pt idx="2">
                  <c:v>1.59</c:v>
                </c:pt>
                <c:pt idx="3">
                  <c:v>2.0070000000000001</c:v>
                </c:pt>
                <c:pt idx="4">
                  <c:v>2.17</c:v>
                </c:pt>
                <c:pt idx="5">
                  <c:v>2.27</c:v>
                </c:pt>
                <c:pt idx="6">
                  <c:v>1.76</c:v>
                </c:pt>
                <c:pt idx="7">
                  <c:v>1.86</c:v>
                </c:pt>
                <c:pt idx="8">
                  <c:v>1.54</c:v>
                </c:pt>
                <c:pt idx="9">
                  <c:v>1.48</c:v>
                </c:pt>
                <c:pt idx="10">
                  <c:v>1.47</c:v>
                </c:pt>
                <c:pt idx="11">
                  <c:v>2.91</c:v>
                </c:pt>
                <c:pt idx="12">
                  <c:v>1.73</c:v>
                </c:pt>
                <c:pt idx="13">
                  <c:v>1.59</c:v>
                </c:pt>
                <c:pt idx="14">
                  <c:v>1.4</c:v>
                </c:pt>
              </c:numCache>
            </c:numRef>
          </c:val>
          <c:smooth val="0"/>
        </c:ser>
        <c:ser>
          <c:idx val="2"/>
          <c:order val="2"/>
          <c:tx>
            <c:strRef>
              <c:f>'Distribution - System &amp; Top 4'!$A$58:$C$58</c:f>
              <c:strCache>
                <c:ptCount val="3"/>
                <c:pt idx="0">
                  <c:v>PowerStream Inc.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f>'Distribution - System &amp; Top 4'!$D$55:$R$55</c:f>
              <c:numCache>
                <c:formatCode>General</c:formatCode>
                <c:ptCount val="15"/>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numCache>
            </c:numRef>
          </c:cat>
          <c:val>
            <c:numRef>
              <c:f>'Distribution - System &amp; Top 4'!$D$58:$R$58</c:f>
              <c:numCache>
                <c:formatCode>General</c:formatCode>
                <c:ptCount val="15"/>
                <c:pt idx="0">
                  <c:v>6.81</c:v>
                </c:pt>
                <c:pt idx="1">
                  <c:v>1.49</c:v>
                </c:pt>
                <c:pt idx="2">
                  <c:v>0.95</c:v>
                </c:pt>
                <c:pt idx="3">
                  <c:v>1.7829999999999999</c:v>
                </c:pt>
                <c:pt idx="4">
                  <c:v>1.08</c:v>
                </c:pt>
                <c:pt idx="5">
                  <c:v>1.54</c:v>
                </c:pt>
                <c:pt idx="6">
                  <c:v>0.92</c:v>
                </c:pt>
                <c:pt idx="7">
                  <c:v>1.23</c:v>
                </c:pt>
                <c:pt idx="8">
                  <c:v>0.8</c:v>
                </c:pt>
                <c:pt idx="9">
                  <c:v>1</c:v>
                </c:pt>
                <c:pt idx="10">
                  <c:v>1.53</c:v>
                </c:pt>
                <c:pt idx="11">
                  <c:v>2.54</c:v>
                </c:pt>
                <c:pt idx="12">
                  <c:v>1.72</c:v>
                </c:pt>
                <c:pt idx="13">
                  <c:v>1.52</c:v>
                </c:pt>
                <c:pt idx="14">
                  <c:v>1.41</c:v>
                </c:pt>
              </c:numCache>
            </c:numRef>
          </c:val>
          <c:smooth val="0"/>
        </c:ser>
        <c:ser>
          <c:idx val="3"/>
          <c:order val="3"/>
          <c:tx>
            <c:strRef>
              <c:f>'Distribution - System &amp; Top 4'!$A$59:$C$59</c:f>
              <c:strCache>
                <c:ptCount val="3"/>
                <c:pt idx="0">
                  <c:v>Hydro Ottawa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'Distribution - System &amp; Top 4'!$D$55:$R$55</c:f>
              <c:numCache>
                <c:formatCode>General</c:formatCode>
                <c:ptCount val="15"/>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numCache>
            </c:numRef>
          </c:cat>
          <c:val>
            <c:numRef>
              <c:f>'Distribution - System &amp; Top 4'!$D$59:$R$59</c:f>
              <c:numCache>
                <c:formatCode>General</c:formatCode>
                <c:ptCount val="15"/>
                <c:pt idx="0">
                  <c:v>1.39</c:v>
                </c:pt>
                <c:pt idx="1">
                  <c:v>1.46</c:v>
                </c:pt>
                <c:pt idx="2">
                  <c:v>0.66</c:v>
                </c:pt>
                <c:pt idx="3">
                  <c:v>0.99099999999999999</c:v>
                </c:pt>
                <c:pt idx="4">
                  <c:v>1.19</c:v>
                </c:pt>
                <c:pt idx="5">
                  <c:v>1.21</c:v>
                </c:pt>
                <c:pt idx="6">
                  <c:v>1.02</c:v>
                </c:pt>
                <c:pt idx="7">
                  <c:v>1.1499999999999999</c:v>
                </c:pt>
                <c:pt idx="8">
                  <c:v>0.77</c:v>
                </c:pt>
                <c:pt idx="9">
                  <c:v>1.4</c:v>
                </c:pt>
                <c:pt idx="10">
                  <c:v>1.1299999999999999</c:v>
                </c:pt>
                <c:pt idx="11">
                  <c:v>1.53</c:v>
                </c:pt>
                <c:pt idx="12">
                  <c:v>1.08</c:v>
                </c:pt>
                <c:pt idx="13">
                  <c:v>1.42</c:v>
                </c:pt>
                <c:pt idx="14">
                  <c:v>0.95</c:v>
                </c:pt>
              </c:numCache>
            </c:numRef>
          </c:val>
          <c:smooth val="0"/>
        </c:ser>
        <c:dLbls>
          <c:showLegendKey val="0"/>
          <c:showVal val="0"/>
          <c:showCatName val="0"/>
          <c:showSerName val="0"/>
          <c:showPercent val="0"/>
          <c:showBubbleSize val="0"/>
        </c:dLbls>
        <c:marker val="1"/>
        <c:smooth val="0"/>
        <c:axId val="302897624"/>
        <c:axId val="302894880"/>
      </c:lineChart>
      <c:catAx>
        <c:axId val="302897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2894880"/>
        <c:crosses val="autoZero"/>
        <c:auto val="1"/>
        <c:lblAlgn val="ctr"/>
        <c:lblOffset val="100"/>
        <c:noMultiLvlLbl val="0"/>
      </c:catAx>
      <c:valAx>
        <c:axId val="3028948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289762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'Transmission - Hydro One'!$A$5</c:f>
              <c:strCache>
                <c:ptCount val="1"/>
                <c:pt idx="0">
                  <c:v>Duration of Outages (SAIDI)</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'Transmission - Hydro One'!$C$4:$V$4</c:f>
              <c:numCache>
                <c:formatCode>General</c:formatCode>
                <c:ptCount val="20"/>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numCache>
            </c:numRef>
          </c:cat>
          <c:val>
            <c:numRef>
              <c:f>'Transmission - Hydro One'!$C$5:$V$5</c:f>
              <c:numCache>
                <c:formatCode>General</c:formatCode>
                <c:ptCount val="20"/>
                <c:pt idx="0">
                  <c:v>66.5</c:v>
                </c:pt>
                <c:pt idx="1">
                  <c:v>44.6</c:v>
                </c:pt>
                <c:pt idx="2">
                  <c:v>56.7</c:v>
                </c:pt>
                <c:pt idx="3">
                  <c:v>82</c:v>
                </c:pt>
                <c:pt idx="4">
                  <c:v>38.6</c:v>
                </c:pt>
                <c:pt idx="5">
                  <c:v>59.1</c:v>
                </c:pt>
                <c:pt idx="6">
                  <c:v>70.900000000000006</c:v>
                </c:pt>
                <c:pt idx="7">
                  <c:v>53.1</c:v>
                </c:pt>
                <c:pt idx="8">
                  <c:v>42.3</c:v>
                </c:pt>
                <c:pt idx="9">
                  <c:v>57.5</c:v>
                </c:pt>
                <c:pt idx="10">
                  <c:v>62</c:v>
                </c:pt>
                <c:pt idx="11">
                  <c:v>40.5</c:v>
                </c:pt>
                <c:pt idx="12">
                  <c:v>50.5</c:v>
                </c:pt>
                <c:pt idx="13">
                  <c:v>38.4</c:v>
                </c:pt>
                <c:pt idx="14">
                  <c:v>56.4</c:v>
                </c:pt>
                <c:pt idx="15">
                  <c:v>127.9</c:v>
                </c:pt>
                <c:pt idx="16">
                  <c:v>71.5</c:v>
                </c:pt>
                <c:pt idx="17">
                  <c:v>66</c:v>
                </c:pt>
                <c:pt idx="18">
                  <c:v>36.6</c:v>
                </c:pt>
                <c:pt idx="19">
                  <c:v>44.3</c:v>
                </c:pt>
              </c:numCache>
            </c:numRef>
          </c:val>
          <c:smooth val="0"/>
        </c:ser>
        <c:ser>
          <c:idx val="1"/>
          <c:order val="1"/>
          <c:tx>
            <c:strRef>
              <c:f>'Transmission - Hydro One'!$A$6</c:f>
              <c:strCache>
                <c:ptCount val="1"/>
                <c:pt idx="0">
                  <c:v>Duration Adjusted for 2011 Forest Fire</c:v>
                </c:pt>
              </c:strCache>
            </c:strRef>
          </c:tx>
          <c:spPr>
            <a:ln w="28575" cap="rnd">
              <a:solidFill>
                <a:schemeClr val="accent1">
                  <a:lumMod val="40000"/>
                  <a:lumOff val="60000"/>
                  <a:alpha val="65000"/>
                </a:schemeClr>
              </a:solidFill>
              <a:prstDash val="sysDash"/>
              <a:round/>
            </a:ln>
            <a:effectLst/>
          </c:spPr>
          <c:marker>
            <c:symbol val="circle"/>
            <c:size val="5"/>
            <c:spPr>
              <a:solidFill>
                <a:schemeClr val="accent1">
                  <a:lumMod val="40000"/>
                  <a:lumOff val="60000"/>
                </a:schemeClr>
              </a:solidFill>
              <a:ln w="9525">
                <a:solidFill>
                  <a:srgbClr val="95B3D7">
                    <a:alpha val="63000"/>
                  </a:srgbClr>
                </a:solidFill>
                <a:prstDash val="sysDash"/>
              </a:ln>
              <a:effectLst/>
            </c:spPr>
          </c:marker>
          <c:cat>
            <c:numRef>
              <c:f>'Transmission - Hydro One'!$C$4:$V$4</c:f>
              <c:numCache>
                <c:formatCode>General</c:formatCode>
                <c:ptCount val="20"/>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numCache>
            </c:numRef>
          </c:cat>
          <c:val>
            <c:numRef>
              <c:f>'Transmission - Hydro One'!$C$6:$V$6</c:f>
              <c:numCache>
                <c:formatCode>General</c:formatCode>
                <c:ptCount val="20"/>
                <c:pt idx="0">
                  <c:v>66.5</c:v>
                </c:pt>
                <c:pt idx="1">
                  <c:v>44.6</c:v>
                </c:pt>
                <c:pt idx="2">
                  <c:v>56.7</c:v>
                </c:pt>
                <c:pt idx="3">
                  <c:v>82</c:v>
                </c:pt>
                <c:pt idx="4">
                  <c:v>38.6</c:v>
                </c:pt>
                <c:pt idx="5">
                  <c:v>59.1</c:v>
                </c:pt>
                <c:pt idx="6">
                  <c:v>70.900000000000006</c:v>
                </c:pt>
                <c:pt idx="7">
                  <c:v>53.1</c:v>
                </c:pt>
                <c:pt idx="8">
                  <c:v>42.3</c:v>
                </c:pt>
                <c:pt idx="9">
                  <c:v>57.5</c:v>
                </c:pt>
                <c:pt idx="10">
                  <c:v>62</c:v>
                </c:pt>
                <c:pt idx="11">
                  <c:v>40.5</c:v>
                </c:pt>
                <c:pt idx="12">
                  <c:v>50.5</c:v>
                </c:pt>
                <c:pt idx="13">
                  <c:v>38.4</c:v>
                </c:pt>
                <c:pt idx="14">
                  <c:v>56.4</c:v>
                </c:pt>
                <c:pt idx="15">
                  <c:v>64</c:v>
                </c:pt>
                <c:pt idx="16">
                  <c:v>71.5</c:v>
                </c:pt>
                <c:pt idx="17">
                  <c:v>66</c:v>
                </c:pt>
                <c:pt idx="18">
                  <c:v>36.6</c:v>
                </c:pt>
                <c:pt idx="19">
                  <c:v>44.3</c:v>
                </c:pt>
              </c:numCache>
            </c:numRef>
          </c:val>
          <c:smooth val="0"/>
        </c:ser>
        <c:dLbls>
          <c:showLegendKey val="0"/>
          <c:showVal val="0"/>
          <c:showCatName val="0"/>
          <c:showSerName val="0"/>
          <c:showPercent val="0"/>
          <c:showBubbleSize val="0"/>
        </c:dLbls>
        <c:marker val="1"/>
        <c:smooth val="0"/>
        <c:axId val="302900368"/>
        <c:axId val="302895272"/>
      </c:lineChart>
      <c:lineChart>
        <c:grouping val="standard"/>
        <c:varyColors val="0"/>
        <c:ser>
          <c:idx val="2"/>
          <c:order val="2"/>
          <c:tx>
            <c:strRef>
              <c:f>'Transmission - Hydro One'!$A$7</c:f>
              <c:strCache>
                <c:ptCount val="1"/>
                <c:pt idx="0">
                  <c:v>Frequency of Outages (SAIFI)</c:v>
                </c:pt>
              </c:strCache>
            </c:strRef>
          </c:tx>
          <c:spPr>
            <a:ln w="28575" cap="rnd">
              <a:solidFill>
                <a:schemeClr val="bg1">
                  <a:lumMod val="75000"/>
                </a:schemeClr>
              </a:solidFill>
              <a:round/>
            </a:ln>
            <a:effectLst/>
          </c:spPr>
          <c:marker>
            <c:symbol val="circle"/>
            <c:size val="5"/>
            <c:spPr>
              <a:solidFill>
                <a:schemeClr val="bg1">
                  <a:lumMod val="75000"/>
                </a:schemeClr>
              </a:solidFill>
              <a:ln w="9525">
                <a:solidFill>
                  <a:schemeClr val="bg1">
                    <a:lumMod val="75000"/>
                  </a:schemeClr>
                </a:solidFill>
              </a:ln>
              <a:effectLst/>
            </c:spPr>
          </c:marker>
          <c:cat>
            <c:numRef>
              <c:f>'Transmission - Hydro One'!$C$4:$V$4</c:f>
              <c:numCache>
                <c:formatCode>General</c:formatCode>
                <c:ptCount val="20"/>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numCache>
            </c:numRef>
          </c:cat>
          <c:val>
            <c:numRef>
              <c:f>'Transmission - Hydro One'!$C$7:$V$7</c:f>
              <c:numCache>
                <c:formatCode>General</c:formatCode>
                <c:ptCount val="20"/>
                <c:pt idx="0">
                  <c:v>1.9</c:v>
                </c:pt>
                <c:pt idx="1">
                  <c:v>1.6</c:v>
                </c:pt>
                <c:pt idx="2">
                  <c:v>1.8</c:v>
                </c:pt>
                <c:pt idx="3">
                  <c:v>2.2000000000000002</c:v>
                </c:pt>
                <c:pt idx="4">
                  <c:v>1.4</c:v>
                </c:pt>
                <c:pt idx="5">
                  <c:v>1.4</c:v>
                </c:pt>
                <c:pt idx="6">
                  <c:v>1.5</c:v>
                </c:pt>
                <c:pt idx="7">
                  <c:v>1.6</c:v>
                </c:pt>
                <c:pt idx="8">
                  <c:v>1.3</c:v>
                </c:pt>
                <c:pt idx="9">
                  <c:v>1.3</c:v>
                </c:pt>
                <c:pt idx="10">
                  <c:v>1.67</c:v>
                </c:pt>
                <c:pt idx="11">
                  <c:v>1.36</c:v>
                </c:pt>
                <c:pt idx="12">
                  <c:v>1.5</c:v>
                </c:pt>
                <c:pt idx="13">
                  <c:v>1.1599999999999999</c:v>
                </c:pt>
                <c:pt idx="14">
                  <c:v>1.1399999999999999</c:v>
                </c:pt>
                <c:pt idx="15">
                  <c:v>1.19</c:v>
                </c:pt>
                <c:pt idx="16">
                  <c:v>1.26</c:v>
                </c:pt>
                <c:pt idx="17">
                  <c:v>1.26</c:v>
                </c:pt>
                <c:pt idx="18">
                  <c:v>1.08</c:v>
                </c:pt>
                <c:pt idx="19">
                  <c:v>1.0900000000000001</c:v>
                </c:pt>
              </c:numCache>
            </c:numRef>
          </c:val>
          <c:smooth val="0"/>
        </c:ser>
        <c:dLbls>
          <c:showLegendKey val="0"/>
          <c:showVal val="0"/>
          <c:showCatName val="0"/>
          <c:showSerName val="0"/>
          <c:showPercent val="0"/>
          <c:showBubbleSize val="0"/>
        </c:dLbls>
        <c:marker val="1"/>
        <c:smooth val="0"/>
        <c:axId val="302898800"/>
        <c:axId val="302901544"/>
      </c:lineChart>
      <c:catAx>
        <c:axId val="302900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2895272"/>
        <c:crosses val="autoZero"/>
        <c:auto val="1"/>
        <c:lblAlgn val="ctr"/>
        <c:lblOffset val="100"/>
        <c:noMultiLvlLbl val="0"/>
      </c:catAx>
      <c:valAx>
        <c:axId val="3028952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baseline="0">
                    <a:solidFill>
                      <a:schemeClr val="accent1"/>
                    </a:solidFill>
                  </a:rPr>
                  <a:t>Average Duratation of Interruptions (Minutes) per Delivery POint / Year</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02900368"/>
        <c:crosses val="autoZero"/>
        <c:crossBetween val="between"/>
      </c:valAx>
      <c:valAx>
        <c:axId val="302901544"/>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baseline="0">
                    <a:solidFill>
                      <a:schemeClr val="bg1">
                        <a:lumMod val="50000"/>
                      </a:schemeClr>
                    </a:solidFill>
                  </a:rPr>
                  <a:t>Average Number of Interruptions / Transmission Delivery Point / Year</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lumMod val="50000"/>
                  </a:schemeClr>
                </a:solidFill>
                <a:latin typeface="+mn-lt"/>
                <a:ea typeface="+mn-ea"/>
                <a:cs typeface="+mn-cs"/>
              </a:defRPr>
            </a:pPr>
            <a:endParaRPr lang="en-US"/>
          </a:p>
        </c:txPr>
        <c:crossAx val="302898800"/>
        <c:crosses val="max"/>
        <c:crossBetween val="between"/>
      </c:valAx>
      <c:catAx>
        <c:axId val="302898800"/>
        <c:scaling>
          <c:orientation val="minMax"/>
        </c:scaling>
        <c:delete val="1"/>
        <c:axPos val="b"/>
        <c:numFmt formatCode="General" sourceLinked="1"/>
        <c:majorTickMark val="out"/>
        <c:minorTickMark val="none"/>
        <c:tickLblPos val="nextTo"/>
        <c:crossAx val="302901544"/>
        <c:crosses val="autoZero"/>
        <c:auto val="1"/>
        <c:lblAlgn val="ctr"/>
        <c:lblOffset val="100"/>
        <c:noMultiLvlLbl val="0"/>
      </c:cat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Frequency of Customer</a:t>
            </a:r>
            <a:r>
              <a:rPr lang="en-CA" baseline="0"/>
              <a:t> Interruptions </a:t>
            </a:r>
            <a:r>
              <a:rPr lang="en-CA"/>
              <a:t>by Cause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percentStacked"/>
        <c:varyColors val="0"/>
        <c:ser>
          <c:idx val="0"/>
          <c:order val="0"/>
          <c:tx>
            <c:strRef>
              <c:f>'Loss of Supply '!$A$17</c:f>
              <c:strCache>
                <c:ptCount val="1"/>
                <c:pt idx="0">
                  <c:v>Loss of Supply </c:v>
                </c:pt>
              </c:strCache>
            </c:strRef>
          </c:tx>
          <c:spPr>
            <a:solidFill>
              <a:schemeClr val="tx2">
                <a:lumMod val="40000"/>
                <a:lumOff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'Loss of Supply '!$B$16:$K$16</c:f>
              <c:numCache>
                <c:formatCode>General</c:formatCode>
                <c:ptCount val="10"/>
                <c:pt idx="0">
                  <c:v>2007</c:v>
                </c:pt>
                <c:pt idx="1">
                  <c:v>2008</c:v>
                </c:pt>
                <c:pt idx="2">
                  <c:v>2009</c:v>
                </c:pt>
                <c:pt idx="3">
                  <c:v>2010</c:v>
                </c:pt>
                <c:pt idx="4">
                  <c:v>2011</c:v>
                </c:pt>
                <c:pt idx="5">
                  <c:v>2012</c:v>
                </c:pt>
                <c:pt idx="6">
                  <c:v>2013</c:v>
                </c:pt>
                <c:pt idx="7">
                  <c:v>2014</c:v>
                </c:pt>
                <c:pt idx="8">
                  <c:v>2015</c:v>
                </c:pt>
                <c:pt idx="9">
                  <c:v>2016</c:v>
                </c:pt>
              </c:numCache>
            </c:numRef>
          </c:cat>
          <c:val>
            <c:numRef>
              <c:f>'Loss of Supply '!$B$17:$K$17</c:f>
              <c:numCache>
                <c:formatCode>General</c:formatCode>
                <c:ptCount val="10"/>
                <c:pt idx="0">
                  <c:v>0.13085931001690501</c:v>
                </c:pt>
                <c:pt idx="1">
                  <c:v>0.21247951554148267</c:v>
                </c:pt>
                <c:pt idx="2">
                  <c:v>0.16398226226868254</c:v>
                </c:pt>
                <c:pt idx="3">
                  <c:v>0.18007276782875564</c:v>
                </c:pt>
                <c:pt idx="4">
                  <c:v>0.16135888590900854</c:v>
                </c:pt>
                <c:pt idx="5">
                  <c:v>0.17376587603744725</c:v>
                </c:pt>
                <c:pt idx="6">
                  <c:v>0.1595421635018627</c:v>
                </c:pt>
                <c:pt idx="7">
                  <c:v>0.19385998440420113</c:v>
                </c:pt>
                <c:pt idx="8">
                  <c:v>0.1853377574336362</c:v>
                </c:pt>
                <c:pt idx="9">
                  <c:v>0.16473642172523961</c:v>
                </c:pt>
              </c:numCache>
            </c:numRef>
          </c:val>
        </c:ser>
        <c:ser>
          <c:idx val="1"/>
          <c:order val="1"/>
          <c:tx>
            <c:strRef>
              <c:f>'Loss of Supply '!$A$18</c:f>
              <c:strCache>
                <c:ptCount val="1"/>
                <c:pt idx="0">
                  <c:v>Other</c:v>
                </c:pt>
              </c:strCache>
            </c:strRef>
          </c:tx>
          <c:spPr>
            <a:solidFill>
              <a:schemeClr val="bg1">
                <a:lumMod val="95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'Loss of Supply '!$B$16:$K$16</c:f>
              <c:numCache>
                <c:formatCode>General</c:formatCode>
                <c:ptCount val="10"/>
                <c:pt idx="0">
                  <c:v>2007</c:v>
                </c:pt>
                <c:pt idx="1">
                  <c:v>2008</c:v>
                </c:pt>
                <c:pt idx="2">
                  <c:v>2009</c:v>
                </c:pt>
                <c:pt idx="3">
                  <c:v>2010</c:v>
                </c:pt>
                <c:pt idx="4">
                  <c:v>2011</c:v>
                </c:pt>
                <c:pt idx="5">
                  <c:v>2012</c:v>
                </c:pt>
                <c:pt idx="6">
                  <c:v>2013</c:v>
                </c:pt>
                <c:pt idx="7">
                  <c:v>2014</c:v>
                </c:pt>
                <c:pt idx="8">
                  <c:v>2015</c:v>
                </c:pt>
                <c:pt idx="9">
                  <c:v>2016</c:v>
                </c:pt>
              </c:numCache>
            </c:numRef>
          </c:cat>
          <c:val>
            <c:numRef>
              <c:f>'Loss of Supply '!$B$18:$K$18</c:f>
              <c:numCache>
                <c:formatCode>General</c:formatCode>
                <c:ptCount val="10"/>
                <c:pt idx="0">
                  <c:v>0.86914068998309502</c:v>
                </c:pt>
                <c:pt idx="1">
                  <c:v>0.7875204844585173</c:v>
                </c:pt>
                <c:pt idx="2">
                  <c:v>0.83601773773131749</c:v>
                </c:pt>
                <c:pt idx="3">
                  <c:v>0.81992723217124441</c:v>
                </c:pt>
                <c:pt idx="4">
                  <c:v>0.83864111409099151</c:v>
                </c:pt>
                <c:pt idx="5">
                  <c:v>0.82623412396255269</c:v>
                </c:pt>
                <c:pt idx="6">
                  <c:v>0.84045783649813732</c:v>
                </c:pt>
                <c:pt idx="7">
                  <c:v>0.80614001559579884</c:v>
                </c:pt>
                <c:pt idx="8">
                  <c:v>0.81466224256636377</c:v>
                </c:pt>
                <c:pt idx="9">
                  <c:v>0.83526357827476039</c:v>
                </c:pt>
              </c:numCache>
            </c:numRef>
          </c:val>
        </c:ser>
        <c:dLbls>
          <c:dLblPos val="ctr"/>
          <c:showLegendKey val="0"/>
          <c:showVal val="1"/>
          <c:showCatName val="0"/>
          <c:showSerName val="0"/>
          <c:showPercent val="0"/>
          <c:showBubbleSize val="0"/>
        </c:dLbls>
        <c:gapWidth val="150"/>
        <c:overlap val="100"/>
        <c:axId val="302896448"/>
        <c:axId val="302899192"/>
      </c:barChart>
      <c:catAx>
        <c:axId val="302896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302899192"/>
        <c:crosses val="autoZero"/>
        <c:auto val="1"/>
        <c:lblAlgn val="ctr"/>
        <c:lblOffset val="100"/>
        <c:noMultiLvlLbl val="0"/>
      </c:catAx>
      <c:valAx>
        <c:axId val="3028991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3028964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Duration of Customer Interruptions by Cause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923004871569726"/>
          <c:y val="0.16277734927913343"/>
          <c:w val="0.85258107962934515"/>
          <c:h val="0.61242585796258786"/>
        </c:manualLayout>
      </c:layout>
      <c:barChart>
        <c:barDir val="col"/>
        <c:grouping val="percentStacked"/>
        <c:varyColors val="0"/>
        <c:ser>
          <c:idx val="0"/>
          <c:order val="0"/>
          <c:tx>
            <c:strRef>
              <c:f>'Loss of Supply '!$A$23</c:f>
              <c:strCache>
                <c:ptCount val="1"/>
                <c:pt idx="0">
                  <c:v>Loss of Supply</c:v>
                </c:pt>
              </c:strCache>
            </c:strRef>
          </c:tx>
          <c:spPr>
            <a:solidFill>
              <a:schemeClr val="tx2">
                <a:lumMod val="40000"/>
                <a:lumOff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'Loss of Supply '!$B$22:$K$22</c:f>
              <c:numCache>
                <c:formatCode>General</c:formatCode>
                <c:ptCount val="10"/>
                <c:pt idx="0">
                  <c:v>2007</c:v>
                </c:pt>
                <c:pt idx="1">
                  <c:v>2008</c:v>
                </c:pt>
                <c:pt idx="2">
                  <c:v>2009</c:v>
                </c:pt>
                <c:pt idx="3">
                  <c:v>2010</c:v>
                </c:pt>
                <c:pt idx="4">
                  <c:v>2011</c:v>
                </c:pt>
                <c:pt idx="5">
                  <c:v>2012</c:v>
                </c:pt>
                <c:pt idx="6">
                  <c:v>2013</c:v>
                </c:pt>
                <c:pt idx="7">
                  <c:v>2014</c:v>
                </c:pt>
                <c:pt idx="8">
                  <c:v>2015</c:v>
                </c:pt>
                <c:pt idx="9">
                  <c:v>2016</c:v>
                </c:pt>
              </c:numCache>
            </c:numRef>
          </c:cat>
          <c:val>
            <c:numRef>
              <c:f>'Loss of Supply '!$B$23:$K$23</c:f>
              <c:numCache>
                <c:formatCode>General</c:formatCode>
                <c:ptCount val="10"/>
                <c:pt idx="0" formatCode="#,##0">
                  <c:v>5.3302028127647783E-2</c:v>
                </c:pt>
                <c:pt idx="1">
                  <c:v>0.11010795454008385</c:v>
                </c:pt>
                <c:pt idx="2">
                  <c:v>0.1178428907182639</c:v>
                </c:pt>
                <c:pt idx="3">
                  <c:v>0.10756386387952774</c:v>
                </c:pt>
                <c:pt idx="4">
                  <c:v>8.3012232490961568E-2</c:v>
                </c:pt>
                <c:pt idx="5">
                  <c:v>0.10845599151606182</c:v>
                </c:pt>
                <c:pt idx="6">
                  <c:v>0.10401862034301222</c:v>
                </c:pt>
                <c:pt idx="7">
                  <c:v>9.6476266236293462E-2</c:v>
                </c:pt>
                <c:pt idx="8">
                  <c:v>9.7710389373427409E-2</c:v>
                </c:pt>
                <c:pt idx="9">
                  <c:v>9.7391014811869292E-2</c:v>
                </c:pt>
              </c:numCache>
            </c:numRef>
          </c:val>
        </c:ser>
        <c:ser>
          <c:idx val="1"/>
          <c:order val="1"/>
          <c:tx>
            <c:strRef>
              <c:f>'Loss of Supply '!$A$24</c:f>
              <c:strCache>
                <c:ptCount val="1"/>
                <c:pt idx="0">
                  <c:v>Other</c:v>
                </c:pt>
              </c:strCache>
            </c:strRef>
          </c:tx>
          <c:spPr>
            <a:solidFill>
              <a:schemeClr val="bg1">
                <a:lumMod val="95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'Loss of Supply '!$B$22:$K$22</c:f>
              <c:numCache>
                <c:formatCode>General</c:formatCode>
                <c:ptCount val="10"/>
                <c:pt idx="0">
                  <c:v>2007</c:v>
                </c:pt>
                <c:pt idx="1">
                  <c:v>2008</c:v>
                </c:pt>
                <c:pt idx="2">
                  <c:v>2009</c:v>
                </c:pt>
                <c:pt idx="3">
                  <c:v>2010</c:v>
                </c:pt>
                <c:pt idx="4">
                  <c:v>2011</c:v>
                </c:pt>
                <c:pt idx="5">
                  <c:v>2012</c:v>
                </c:pt>
                <c:pt idx="6">
                  <c:v>2013</c:v>
                </c:pt>
                <c:pt idx="7">
                  <c:v>2014</c:v>
                </c:pt>
                <c:pt idx="8">
                  <c:v>2015</c:v>
                </c:pt>
                <c:pt idx="9">
                  <c:v>2016</c:v>
                </c:pt>
              </c:numCache>
            </c:numRef>
          </c:cat>
          <c:val>
            <c:numRef>
              <c:f>'Loss of Supply '!$B$24:$K$24</c:f>
              <c:numCache>
                <c:formatCode>General</c:formatCode>
                <c:ptCount val="10"/>
                <c:pt idx="0">
                  <c:v>0.94669797187235227</c:v>
                </c:pt>
                <c:pt idx="1">
                  <c:v>0.88989204545991618</c:v>
                </c:pt>
                <c:pt idx="2">
                  <c:v>0.88215710928173607</c:v>
                </c:pt>
                <c:pt idx="3">
                  <c:v>0.89243613612047223</c:v>
                </c:pt>
                <c:pt idx="4">
                  <c:v>0.91698776750903843</c:v>
                </c:pt>
                <c:pt idx="5">
                  <c:v>0.89154400848393822</c:v>
                </c:pt>
                <c:pt idx="6">
                  <c:v>0.89598137965698776</c:v>
                </c:pt>
                <c:pt idx="7">
                  <c:v>0.90352373376370654</c:v>
                </c:pt>
                <c:pt idx="8">
                  <c:v>0.90228961062657265</c:v>
                </c:pt>
                <c:pt idx="9">
                  <c:v>0.90260898518813071</c:v>
                </c:pt>
              </c:numCache>
            </c:numRef>
          </c:val>
        </c:ser>
        <c:dLbls>
          <c:showLegendKey val="0"/>
          <c:showVal val="0"/>
          <c:showCatName val="0"/>
          <c:showSerName val="0"/>
          <c:showPercent val="0"/>
          <c:showBubbleSize val="0"/>
        </c:dLbls>
        <c:gapWidth val="150"/>
        <c:overlap val="100"/>
        <c:axId val="302900760"/>
        <c:axId val="302894096"/>
      </c:barChart>
      <c:catAx>
        <c:axId val="302900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302894096"/>
        <c:crosses val="autoZero"/>
        <c:auto val="1"/>
        <c:lblAlgn val="ctr"/>
        <c:lblOffset val="100"/>
        <c:noMultiLvlLbl val="0"/>
      </c:catAx>
      <c:valAx>
        <c:axId val="3028940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302900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131"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absoluteAnchor>
    <xdr:pos x="0" y="0"/>
    <xdr:ext cx="8659752" cy="6274866"/>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0</xdr:col>
      <xdr:colOff>215902</xdr:colOff>
      <xdr:row>17</xdr:row>
      <xdr:rowOff>21167</xdr:rowOff>
    </xdr:from>
    <xdr:to>
      <xdr:col>9</xdr:col>
      <xdr:colOff>578556</xdr:colOff>
      <xdr:row>41</xdr:row>
      <xdr:rowOff>127000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101600</xdr:colOff>
      <xdr:row>43</xdr:row>
      <xdr:rowOff>152400</xdr:rowOff>
    </xdr:from>
    <xdr:to>
      <xdr:col>36</xdr:col>
      <xdr:colOff>304800</xdr:colOff>
      <xdr:row>61</xdr:row>
      <xdr:rowOff>38100</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121707</xdr:colOff>
      <xdr:row>63</xdr:row>
      <xdr:rowOff>9525</xdr:rowOff>
    </xdr:from>
    <xdr:to>
      <xdr:col>36</xdr:col>
      <xdr:colOff>338665</xdr:colOff>
      <xdr:row>78</xdr:row>
      <xdr:rowOff>53975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14</xdr:row>
      <xdr:rowOff>60324</xdr:rowOff>
    </xdr:from>
    <xdr:to>
      <xdr:col>11</xdr:col>
      <xdr:colOff>533400</xdr:colOff>
      <xdr:row>33</xdr:row>
      <xdr:rowOff>177799</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533400</xdr:colOff>
      <xdr:row>0</xdr:row>
      <xdr:rowOff>152400</xdr:rowOff>
    </xdr:from>
    <xdr:to>
      <xdr:col>23</xdr:col>
      <xdr:colOff>63500</xdr:colOff>
      <xdr:row>17</xdr:row>
      <xdr:rowOff>133349</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508000</xdr:colOff>
      <xdr:row>18</xdr:row>
      <xdr:rowOff>85725</xdr:rowOff>
    </xdr:from>
    <xdr:to>
      <xdr:col>23</xdr:col>
      <xdr:colOff>63500</xdr:colOff>
      <xdr:row>32</xdr:row>
      <xdr:rowOff>584200</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66"/>
  <sheetViews>
    <sheetView topLeftCell="A28" zoomScale="90" zoomScaleNormal="90" workbookViewId="0">
      <selection activeCell="Q29" sqref="Q29"/>
    </sheetView>
  </sheetViews>
  <sheetFormatPr defaultRowHeight="14.5"/>
  <cols>
    <col min="1" max="1" width="26.08984375" customWidth="1"/>
    <col min="2" max="2" width="10.81640625" customWidth="1"/>
    <col min="3" max="3" width="12.54296875" customWidth="1"/>
    <col min="4" max="4" width="11.36328125" customWidth="1"/>
    <col min="5" max="5" width="10.81640625" customWidth="1"/>
    <col min="6" max="6" width="11" customWidth="1"/>
    <col min="14" max="14" width="9.1796875" customWidth="1"/>
  </cols>
  <sheetData>
    <row r="2" spans="1:27">
      <c r="A2" s="23" t="s">
        <v>12</v>
      </c>
      <c r="B2" s="24"/>
      <c r="C2" s="24"/>
      <c r="D2" s="24"/>
      <c r="E2" s="24"/>
      <c r="F2" s="24"/>
      <c r="G2" s="25"/>
      <c r="H2" s="25"/>
      <c r="I2" s="25"/>
      <c r="J2" s="25"/>
      <c r="K2" s="25"/>
      <c r="L2" s="25"/>
      <c r="M2" s="25"/>
      <c r="N2" s="25"/>
      <c r="O2" s="25"/>
      <c r="P2" s="25"/>
      <c r="Q2" s="25"/>
      <c r="R2" s="26"/>
    </row>
    <row r="3" spans="1:27">
      <c r="A3" s="27" t="s">
        <v>5</v>
      </c>
      <c r="B3" s="15"/>
      <c r="C3" s="15"/>
      <c r="D3" s="15"/>
      <c r="E3" s="15"/>
      <c r="F3" s="15"/>
      <c r="G3" s="15"/>
      <c r="H3" s="15"/>
      <c r="I3" s="15"/>
      <c r="J3" s="15"/>
      <c r="K3" s="15"/>
      <c r="L3" s="15"/>
      <c r="M3" s="15"/>
      <c r="N3" s="16"/>
      <c r="O3" s="16"/>
      <c r="P3" s="16"/>
      <c r="Q3" s="16"/>
      <c r="R3" s="28"/>
    </row>
    <row r="4" spans="1:27">
      <c r="A4" s="29"/>
      <c r="B4" s="2">
        <v>2000</v>
      </c>
      <c r="C4" s="2">
        <v>2001</v>
      </c>
      <c r="D4" s="17">
        <v>2002</v>
      </c>
      <c r="E4" s="17">
        <v>2003</v>
      </c>
      <c r="F4" s="17">
        <v>2004</v>
      </c>
      <c r="G4" s="2">
        <v>2005</v>
      </c>
      <c r="H4" s="2">
        <v>2006</v>
      </c>
      <c r="I4" s="2">
        <v>2007</v>
      </c>
      <c r="J4" s="2">
        <v>2008</v>
      </c>
      <c r="K4" s="2">
        <v>2009</v>
      </c>
      <c r="L4" s="2">
        <v>2010</v>
      </c>
      <c r="M4" s="2">
        <v>2011</v>
      </c>
      <c r="N4" s="2">
        <v>2012</v>
      </c>
      <c r="O4" s="2">
        <v>2013</v>
      </c>
      <c r="P4" s="2">
        <v>2014</v>
      </c>
      <c r="Q4" s="2">
        <v>2015</v>
      </c>
      <c r="R4" s="30">
        <v>2016</v>
      </c>
    </row>
    <row r="5" spans="1:27">
      <c r="A5" s="31" t="s">
        <v>38</v>
      </c>
      <c r="B5" s="40">
        <v>3.42</v>
      </c>
      <c r="C5" s="40">
        <v>3.64</v>
      </c>
      <c r="D5" s="43">
        <v>4.74</v>
      </c>
      <c r="E5" s="43">
        <v>5.52</v>
      </c>
      <c r="F5" s="43">
        <v>2.82</v>
      </c>
      <c r="G5" s="43">
        <v>5.05</v>
      </c>
      <c r="H5" s="1">
        <v>8.7899999999999991</v>
      </c>
      <c r="I5" s="1">
        <v>4.2699999999999996</v>
      </c>
      <c r="J5" s="1">
        <v>7.1</v>
      </c>
      <c r="K5" s="1">
        <v>3.96</v>
      </c>
      <c r="L5" s="1">
        <v>3.44</v>
      </c>
      <c r="M5" s="1">
        <v>7.19</v>
      </c>
      <c r="N5" s="1">
        <v>4.0199999999999996</v>
      </c>
      <c r="O5" s="1">
        <v>13.73</v>
      </c>
      <c r="P5" s="1">
        <v>3.74</v>
      </c>
      <c r="Q5" s="1">
        <v>4.6399999999999997</v>
      </c>
      <c r="R5" s="32">
        <v>4.75</v>
      </c>
    </row>
    <row r="6" spans="1:27">
      <c r="A6" s="31" t="s">
        <v>39</v>
      </c>
      <c r="B6" s="40">
        <v>2.09</v>
      </c>
      <c r="C6" s="40">
        <v>2.08</v>
      </c>
      <c r="D6" s="43">
        <v>2.23</v>
      </c>
      <c r="E6" s="43">
        <v>2.58</v>
      </c>
      <c r="F6" s="43">
        <v>2.0299999999999998</v>
      </c>
      <c r="G6" s="5">
        <v>2.37</v>
      </c>
      <c r="H6" s="1">
        <v>2.66</v>
      </c>
      <c r="I6" s="1">
        <v>2.42</v>
      </c>
      <c r="J6" s="1">
        <v>2.62</v>
      </c>
      <c r="K6" s="1">
        <v>2.11</v>
      </c>
      <c r="L6" s="1">
        <v>2.04</v>
      </c>
      <c r="M6" s="1">
        <v>2.5299999999999998</v>
      </c>
      <c r="N6" s="1">
        <v>2.25</v>
      </c>
      <c r="O6" s="1">
        <v>3.04</v>
      </c>
      <c r="P6" s="1">
        <v>2.14</v>
      </c>
      <c r="Q6" s="1">
        <v>2.15</v>
      </c>
      <c r="R6" s="32">
        <v>2.0299999999999998</v>
      </c>
    </row>
    <row r="7" spans="1:27">
      <c r="A7" s="33" t="s">
        <v>44</v>
      </c>
      <c r="B7" s="18"/>
      <c r="C7" s="18"/>
      <c r="D7" s="18"/>
      <c r="E7" s="18"/>
      <c r="F7" s="18"/>
      <c r="G7" s="19"/>
      <c r="H7" s="19"/>
      <c r="I7" s="53">
        <v>4.04</v>
      </c>
      <c r="J7" s="53">
        <v>6.32</v>
      </c>
      <c r="K7" s="53">
        <v>3.49</v>
      </c>
      <c r="L7" s="53">
        <v>3.07</v>
      </c>
      <c r="M7" s="54">
        <v>6.59</v>
      </c>
      <c r="N7" s="1">
        <v>3.58</v>
      </c>
      <c r="O7" s="1">
        <v>12.3</v>
      </c>
      <c r="P7" s="1">
        <v>3.37</v>
      </c>
      <c r="Q7" s="1">
        <v>4.16</v>
      </c>
      <c r="R7" s="32">
        <v>4.26</v>
      </c>
    </row>
    <row r="8" spans="1:27">
      <c r="A8" s="33" t="s">
        <v>43</v>
      </c>
      <c r="B8" s="18"/>
      <c r="C8" s="18"/>
      <c r="D8" s="18"/>
      <c r="E8" s="18"/>
      <c r="F8" s="18"/>
      <c r="G8" s="19"/>
      <c r="H8" s="19"/>
      <c r="I8" s="53">
        <v>2.1</v>
      </c>
      <c r="J8" s="53">
        <v>2.06</v>
      </c>
      <c r="K8" s="53">
        <v>1.76</v>
      </c>
      <c r="L8" s="53">
        <v>1.67</v>
      </c>
      <c r="M8" s="54">
        <v>2.12</v>
      </c>
      <c r="N8" s="54">
        <v>1.86</v>
      </c>
      <c r="O8" s="54">
        <v>2.5499999999999998</v>
      </c>
      <c r="P8" s="54">
        <v>1.72</v>
      </c>
      <c r="Q8" s="54">
        <v>1.76</v>
      </c>
      <c r="R8" s="55">
        <v>1.7</v>
      </c>
    </row>
    <row r="9" spans="1:27">
      <c r="A9" s="33" t="s">
        <v>25</v>
      </c>
      <c r="B9" s="18"/>
      <c r="C9" s="18"/>
      <c r="D9" s="18"/>
      <c r="E9" s="18"/>
      <c r="F9" s="18"/>
      <c r="G9" s="19"/>
      <c r="H9" s="19"/>
      <c r="I9" s="19"/>
      <c r="J9" s="19"/>
      <c r="K9" s="19"/>
      <c r="L9" s="19"/>
      <c r="M9" s="47"/>
      <c r="N9" s="5">
        <v>2.5299999999999998</v>
      </c>
      <c r="O9" s="5">
        <v>2.56</v>
      </c>
      <c r="P9" s="5">
        <v>2.74</v>
      </c>
      <c r="Q9" s="5">
        <v>2.77</v>
      </c>
      <c r="R9" s="32">
        <v>2.79</v>
      </c>
    </row>
    <row r="10" spans="1:27">
      <c r="A10" s="34" t="s">
        <v>26</v>
      </c>
      <c r="B10" s="20"/>
      <c r="C10" s="20"/>
      <c r="D10" s="20"/>
      <c r="E10" s="20"/>
      <c r="F10" s="20"/>
      <c r="G10" s="21"/>
      <c r="H10" s="21"/>
      <c r="I10" s="21"/>
      <c r="J10" s="21"/>
      <c r="K10" s="21"/>
      <c r="L10" s="21"/>
      <c r="M10" s="21"/>
      <c r="N10" s="22">
        <v>1.64</v>
      </c>
      <c r="O10" s="22">
        <v>1.55</v>
      </c>
      <c r="P10" s="22">
        <v>1.57</v>
      </c>
      <c r="Q10" s="22">
        <v>1.57</v>
      </c>
      <c r="R10" s="35">
        <v>1.48</v>
      </c>
    </row>
    <row r="11" spans="1:27">
      <c r="A11" s="3"/>
      <c r="B11" s="3"/>
      <c r="C11" s="3"/>
      <c r="D11" s="3"/>
      <c r="E11" s="3"/>
      <c r="F11" s="3"/>
      <c r="L11" s="4"/>
      <c r="M11" s="4"/>
    </row>
    <row r="12" spans="1:27">
      <c r="A12" s="3" t="s">
        <v>11</v>
      </c>
      <c r="B12" s="3"/>
      <c r="C12" s="3"/>
      <c r="D12" s="3"/>
      <c r="E12" s="3"/>
      <c r="F12" s="3"/>
      <c r="G12" s="4"/>
      <c r="H12" s="4"/>
      <c r="I12" s="4"/>
      <c r="J12" s="4"/>
      <c r="K12" s="4"/>
      <c r="L12" s="4"/>
      <c r="M12" s="4"/>
      <c r="N12" s="4"/>
      <c r="O12" s="4"/>
      <c r="P12" s="4"/>
      <c r="Q12" s="4"/>
      <c r="U12" s="3"/>
      <c r="V12" s="4"/>
      <c r="W12" s="4"/>
      <c r="X12" s="4"/>
      <c r="Y12" s="4"/>
      <c r="AA12" s="3"/>
    </row>
    <row r="13" spans="1:27">
      <c r="A13" s="39" t="s">
        <v>41</v>
      </c>
      <c r="B13" s="39"/>
      <c r="C13" s="39"/>
      <c r="D13" s="39"/>
      <c r="E13" s="39"/>
      <c r="F13" s="39"/>
      <c r="G13" s="51"/>
      <c r="H13" s="51"/>
      <c r="I13" s="51"/>
      <c r="J13" s="51"/>
      <c r="K13" s="51"/>
      <c r="L13" s="51"/>
      <c r="M13" s="51"/>
      <c r="N13" s="51"/>
      <c r="O13" s="51"/>
      <c r="P13" s="51"/>
      <c r="Q13" s="51"/>
      <c r="R13" s="39"/>
      <c r="S13" s="39"/>
      <c r="T13" s="39"/>
      <c r="U13" s="39"/>
      <c r="V13" s="4"/>
      <c r="W13" s="4"/>
      <c r="X13" s="4"/>
      <c r="Y13" s="4"/>
      <c r="AA13" s="3"/>
    </row>
    <row r="14" spans="1:27">
      <c r="A14" s="43" t="s">
        <v>42</v>
      </c>
      <c r="B14" s="39"/>
      <c r="C14" s="39"/>
      <c r="D14" s="39"/>
      <c r="E14" s="39"/>
      <c r="F14" s="39"/>
      <c r="G14" s="51"/>
      <c r="H14" s="51"/>
      <c r="I14" s="51"/>
      <c r="J14" s="51"/>
      <c r="K14" s="51"/>
      <c r="L14" s="51"/>
      <c r="M14" s="51"/>
      <c r="N14" s="51"/>
      <c r="O14" s="51"/>
      <c r="P14" s="51"/>
      <c r="Q14" s="51"/>
      <c r="R14" s="39"/>
      <c r="S14" s="39"/>
      <c r="T14" s="39"/>
      <c r="U14" s="39"/>
      <c r="V14" s="4"/>
      <c r="W14" s="4"/>
      <c r="X14" s="4"/>
      <c r="Y14" s="4"/>
      <c r="AA14" s="3"/>
    </row>
    <row r="15" spans="1:27">
      <c r="A15" s="43" t="s">
        <v>28</v>
      </c>
      <c r="B15" s="39"/>
      <c r="C15" s="39"/>
      <c r="D15" s="39"/>
      <c r="E15" s="39"/>
      <c r="F15" s="39"/>
      <c r="G15" s="51"/>
      <c r="H15" s="51"/>
      <c r="I15" s="51"/>
      <c r="J15" s="51"/>
      <c r="K15" s="51"/>
      <c r="L15" s="51"/>
      <c r="M15" s="51"/>
      <c r="N15" s="51"/>
      <c r="O15" s="51"/>
      <c r="P15" s="51"/>
      <c r="Q15" s="51"/>
      <c r="R15" s="39"/>
      <c r="S15" s="39"/>
      <c r="T15" s="39"/>
      <c r="U15" s="39"/>
      <c r="V15" s="4"/>
      <c r="W15" s="4"/>
      <c r="X15" s="4"/>
      <c r="Y15" s="4"/>
      <c r="AA15" s="3"/>
    </row>
    <row r="16" spans="1:27">
      <c r="A16" t="s">
        <v>27</v>
      </c>
    </row>
    <row r="43" spans="1:19">
      <c r="A43" s="3"/>
      <c r="B43" s="3"/>
      <c r="C43" s="3"/>
      <c r="I43" s="4"/>
      <c r="J43" s="4"/>
    </row>
    <row r="44" spans="1:19">
      <c r="A44" s="8" t="s">
        <v>9</v>
      </c>
      <c r="B44" s="8"/>
      <c r="C44" s="8"/>
      <c r="D44" s="11"/>
      <c r="E44" s="11"/>
      <c r="F44" s="11"/>
      <c r="G44" s="11"/>
      <c r="H44" s="4"/>
      <c r="I44" s="4"/>
      <c r="J44" s="4"/>
      <c r="K44" s="4"/>
      <c r="L44" s="4"/>
      <c r="M44" s="4"/>
      <c r="N44" s="4"/>
    </row>
    <row r="45" spans="1:19">
      <c r="A45" s="14" t="s">
        <v>2</v>
      </c>
      <c r="B45" s="14"/>
      <c r="C45" s="14"/>
      <c r="D45" s="13"/>
      <c r="E45" s="13"/>
      <c r="F45" s="13"/>
      <c r="G45" s="13"/>
      <c r="H45" s="13"/>
      <c r="I45" s="13"/>
      <c r="J45" s="13"/>
      <c r="K45" s="13"/>
      <c r="L45" s="13"/>
      <c r="M45" s="13"/>
      <c r="N45" s="13"/>
      <c r="O45" s="13"/>
      <c r="P45" s="13"/>
      <c r="Q45" s="13"/>
      <c r="R45" s="13"/>
      <c r="S45" s="4"/>
    </row>
    <row r="46" spans="1:19">
      <c r="A46" s="3" t="s">
        <v>4</v>
      </c>
      <c r="B46" s="3"/>
      <c r="C46" s="3"/>
      <c r="D46" s="37" t="s">
        <v>16</v>
      </c>
      <c r="E46" s="37"/>
      <c r="F46" s="37"/>
      <c r="G46" s="9" t="s">
        <v>15</v>
      </c>
      <c r="H46" s="9"/>
      <c r="I46" s="9"/>
      <c r="J46" s="9"/>
      <c r="K46" s="9"/>
      <c r="L46" s="9"/>
      <c r="M46" s="9"/>
      <c r="N46" s="9"/>
      <c r="O46" s="9"/>
      <c r="P46" s="9"/>
      <c r="Q46" s="9"/>
      <c r="R46" s="9"/>
    </row>
    <row r="47" spans="1:19">
      <c r="A47" s="3"/>
      <c r="B47" s="3"/>
      <c r="C47" s="3"/>
      <c r="D47" s="3">
        <v>2002</v>
      </c>
      <c r="E47" s="3">
        <v>2003</v>
      </c>
      <c r="F47" s="3">
        <v>2004</v>
      </c>
      <c r="G47" s="3">
        <v>2005</v>
      </c>
      <c r="H47" s="3">
        <v>2006</v>
      </c>
      <c r="I47" s="3">
        <v>2007</v>
      </c>
      <c r="J47" s="3">
        <v>2008</v>
      </c>
      <c r="K47" s="3">
        <v>2009</v>
      </c>
      <c r="L47" s="3">
        <v>2010</v>
      </c>
      <c r="M47" s="3">
        <v>2011</v>
      </c>
      <c r="N47" s="3">
        <v>2012</v>
      </c>
      <c r="O47" s="3">
        <v>2013</v>
      </c>
      <c r="P47" s="3">
        <v>2014</v>
      </c>
      <c r="Q47" s="3">
        <v>2015</v>
      </c>
      <c r="R47" s="3">
        <v>2016</v>
      </c>
      <c r="S47" s="3"/>
    </row>
    <row r="48" spans="1:19">
      <c r="A48" s="3" t="s">
        <v>6</v>
      </c>
      <c r="B48" s="3"/>
      <c r="C48" s="3"/>
      <c r="D48">
        <v>12.46</v>
      </c>
      <c r="E48" s="38">
        <v>15.13</v>
      </c>
      <c r="F48">
        <v>6.92</v>
      </c>
      <c r="G48">
        <v>14.46</v>
      </c>
      <c r="H48">
        <v>28.45</v>
      </c>
      <c r="I48">
        <v>11.37</v>
      </c>
      <c r="J48">
        <v>21.6</v>
      </c>
      <c r="K48">
        <v>9.9499999999999993</v>
      </c>
      <c r="L48">
        <v>9.3699999999999992</v>
      </c>
      <c r="M48">
        <v>22.11</v>
      </c>
      <c r="N48">
        <v>10.58</v>
      </c>
      <c r="O48">
        <v>27.42</v>
      </c>
      <c r="P48">
        <v>9.92</v>
      </c>
      <c r="Q48">
        <v>12.94</v>
      </c>
      <c r="R48">
        <v>13.19</v>
      </c>
      <c r="S48" s="7"/>
    </row>
    <row r="49" spans="1:19">
      <c r="A49" s="3" t="s">
        <v>0</v>
      </c>
      <c r="B49" s="3"/>
      <c r="C49" s="3"/>
      <c r="D49">
        <v>1.35</v>
      </c>
      <c r="E49" s="38">
        <v>1.1000000000000001</v>
      </c>
      <c r="F49">
        <v>1.1000000000000001</v>
      </c>
      <c r="G49">
        <v>1.748</v>
      </c>
      <c r="H49">
        <v>1.57</v>
      </c>
      <c r="I49">
        <v>1.95</v>
      </c>
      <c r="J49">
        <v>1.24</v>
      </c>
      <c r="K49">
        <v>2.9</v>
      </c>
      <c r="L49">
        <v>1.66</v>
      </c>
      <c r="M49">
        <v>1.43</v>
      </c>
      <c r="N49">
        <v>1.5</v>
      </c>
      <c r="O49">
        <v>21.19</v>
      </c>
      <c r="P49">
        <v>1.44</v>
      </c>
      <c r="Q49">
        <v>1.45</v>
      </c>
      <c r="R49">
        <v>0.95</v>
      </c>
      <c r="S49" s="7"/>
    </row>
    <row r="50" spans="1:19">
      <c r="A50" s="3" t="s">
        <v>7</v>
      </c>
      <c r="B50" s="3"/>
      <c r="C50" s="3"/>
      <c r="D50">
        <v>5.51</v>
      </c>
      <c r="E50" s="38">
        <v>1.2</v>
      </c>
      <c r="F50">
        <v>0.56999999999999995</v>
      </c>
      <c r="G50">
        <v>0.99399999999999999</v>
      </c>
      <c r="H50">
        <v>0.87</v>
      </c>
      <c r="I50">
        <v>2.17</v>
      </c>
      <c r="J50">
        <v>0.88</v>
      </c>
      <c r="K50">
        <v>1.97</v>
      </c>
      <c r="L50">
        <v>0.81</v>
      </c>
      <c r="M50">
        <v>1.2</v>
      </c>
      <c r="N50">
        <v>1.1599999999999999</v>
      </c>
      <c r="O50">
        <v>10.68</v>
      </c>
      <c r="P50">
        <v>1.46</v>
      </c>
      <c r="Q50">
        <v>1.99</v>
      </c>
      <c r="R50">
        <v>2.74</v>
      </c>
      <c r="S50" s="7"/>
    </row>
    <row r="51" spans="1:19">
      <c r="A51" s="3" t="s">
        <v>8</v>
      </c>
      <c r="B51" s="3"/>
      <c r="C51" s="3"/>
      <c r="D51">
        <v>1.32</v>
      </c>
      <c r="E51" s="38">
        <v>1.44</v>
      </c>
      <c r="F51">
        <v>0.76</v>
      </c>
      <c r="G51">
        <v>1.0900000000000001</v>
      </c>
      <c r="H51">
        <v>1.51</v>
      </c>
      <c r="I51">
        <v>1.4</v>
      </c>
      <c r="J51">
        <v>0.98</v>
      </c>
      <c r="K51">
        <v>1.5</v>
      </c>
      <c r="L51">
        <v>1.36</v>
      </c>
      <c r="M51">
        <v>2.6</v>
      </c>
      <c r="N51">
        <v>1.31</v>
      </c>
      <c r="O51">
        <v>1.67</v>
      </c>
      <c r="P51">
        <v>1.66</v>
      </c>
      <c r="Q51">
        <v>1.62</v>
      </c>
      <c r="R51">
        <v>1.21</v>
      </c>
      <c r="S51" s="7"/>
    </row>
    <row r="53" spans="1:19">
      <c r="A53" s="14" t="s">
        <v>3</v>
      </c>
      <c r="B53" s="14"/>
      <c r="C53" s="14"/>
      <c r="D53" s="13"/>
      <c r="E53" s="13"/>
      <c r="F53" s="13"/>
      <c r="G53" s="13"/>
      <c r="H53" s="13"/>
      <c r="I53" s="13"/>
      <c r="J53" s="13"/>
      <c r="K53" s="13"/>
      <c r="L53" s="13"/>
      <c r="M53" s="13"/>
      <c r="N53" s="13"/>
      <c r="O53" s="13"/>
      <c r="P53" s="13"/>
      <c r="Q53" s="13"/>
      <c r="R53" s="13"/>
    </row>
    <row r="54" spans="1:19">
      <c r="A54" s="10" t="s">
        <v>4</v>
      </c>
      <c r="B54" s="10"/>
      <c r="C54" s="10"/>
      <c r="D54" s="9" t="s">
        <v>16</v>
      </c>
      <c r="E54" s="9"/>
      <c r="F54" s="9"/>
      <c r="G54" s="9" t="s">
        <v>15</v>
      </c>
      <c r="H54" s="9"/>
      <c r="I54" s="9"/>
      <c r="J54" s="9"/>
      <c r="K54" s="9"/>
      <c r="L54" s="9"/>
      <c r="M54" s="9"/>
      <c r="N54" s="9"/>
      <c r="O54" s="9"/>
      <c r="P54" s="9"/>
      <c r="Q54" s="9"/>
      <c r="R54" s="9"/>
    </row>
    <row r="55" spans="1:19">
      <c r="A55" s="3"/>
      <c r="B55" s="3"/>
      <c r="C55" s="3"/>
      <c r="D55" s="3">
        <v>2002</v>
      </c>
      <c r="E55" s="3">
        <v>2003</v>
      </c>
      <c r="F55" s="3">
        <v>2004</v>
      </c>
      <c r="G55" s="3">
        <v>2005</v>
      </c>
      <c r="H55" s="3">
        <v>2006</v>
      </c>
      <c r="I55" s="3">
        <v>2007</v>
      </c>
      <c r="J55" s="3">
        <v>2008</v>
      </c>
      <c r="K55" s="3">
        <v>2009</v>
      </c>
      <c r="L55" s="3">
        <v>2010</v>
      </c>
      <c r="M55" s="3">
        <v>2011</v>
      </c>
      <c r="N55" s="3">
        <v>2012</v>
      </c>
      <c r="O55" s="3">
        <v>2013</v>
      </c>
      <c r="P55" s="3">
        <v>2014</v>
      </c>
      <c r="Q55" s="3">
        <v>2015</v>
      </c>
      <c r="R55" s="3">
        <v>2016</v>
      </c>
    </row>
    <row r="56" spans="1:19">
      <c r="A56" s="3" t="s">
        <v>6</v>
      </c>
      <c r="B56" s="3"/>
      <c r="C56" s="3"/>
      <c r="D56">
        <v>3.24</v>
      </c>
      <c r="E56" s="39">
        <v>3.51</v>
      </c>
      <c r="F56">
        <v>3.18</v>
      </c>
      <c r="G56">
        <v>3.89</v>
      </c>
      <c r="H56">
        <v>5.19</v>
      </c>
      <c r="I56">
        <v>4.08</v>
      </c>
      <c r="J56">
        <v>4.79</v>
      </c>
      <c r="K56">
        <v>3.57</v>
      </c>
      <c r="L56">
        <v>2.91</v>
      </c>
      <c r="M56">
        <v>3.93</v>
      </c>
      <c r="N56">
        <v>3.15</v>
      </c>
      <c r="O56">
        <v>4.63</v>
      </c>
      <c r="P56">
        <v>3.55</v>
      </c>
      <c r="Q56">
        <v>3.58</v>
      </c>
      <c r="R56">
        <v>3.41</v>
      </c>
    </row>
    <row r="57" spans="1:19">
      <c r="A57" s="3" t="s">
        <v>0</v>
      </c>
      <c r="B57" s="3"/>
      <c r="C57" s="3"/>
      <c r="D57">
        <v>1.59</v>
      </c>
      <c r="E57" s="39">
        <v>1.59</v>
      </c>
      <c r="F57">
        <v>1.59</v>
      </c>
      <c r="G57">
        <v>2.0070000000000001</v>
      </c>
      <c r="H57">
        <v>2.17</v>
      </c>
      <c r="I57">
        <v>2.27</v>
      </c>
      <c r="J57">
        <v>1.76</v>
      </c>
      <c r="K57">
        <v>1.86</v>
      </c>
      <c r="L57">
        <v>1.54</v>
      </c>
      <c r="M57">
        <v>1.48</v>
      </c>
      <c r="N57">
        <v>1.47</v>
      </c>
      <c r="O57">
        <v>2.91</v>
      </c>
      <c r="P57">
        <v>1.73</v>
      </c>
      <c r="Q57">
        <v>1.59</v>
      </c>
      <c r="R57">
        <v>1.4</v>
      </c>
    </row>
    <row r="58" spans="1:19">
      <c r="A58" s="3" t="s">
        <v>7</v>
      </c>
      <c r="B58" s="3"/>
      <c r="C58" s="3"/>
      <c r="D58">
        <v>6.81</v>
      </c>
      <c r="E58" s="39">
        <v>1.49</v>
      </c>
      <c r="F58">
        <v>0.95</v>
      </c>
      <c r="G58">
        <v>1.7829999999999999</v>
      </c>
      <c r="H58">
        <v>1.08</v>
      </c>
      <c r="I58">
        <v>1.54</v>
      </c>
      <c r="J58">
        <v>0.92</v>
      </c>
      <c r="K58">
        <v>1.23</v>
      </c>
      <c r="L58">
        <v>0.8</v>
      </c>
      <c r="M58">
        <v>1</v>
      </c>
      <c r="N58">
        <v>1.53</v>
      </c>
      <c r="O58">
        <v>2.54</v>
      </c>
      <c r="P58">
        <v>1.72</v>
      </c>
      <c r="Q58">
        <v>1.52</v>
      </c>
      <c r="R58">
        <v>1.41</v>
      </c>
    </row>
    <row r="59" spans="1:19">
      <c r="A59" s="3" t="s">
        <v>8</v>
      </c>
      <c r="B59" s="3"/>
      <c r="C59" s="3"/>
      <c r="D59">
        <v>1.39</v>
      </c>
      <c r="E59" s="39">
        <v>1.46</v>
      </c>
      <c r="F59">
        <v>0.66</v>
      </c>
      <c r="G59">
        <v>0.99099999999999999</v>
      </c>
      <c r="H59">
        <v>1.19</v>
      </c>
      <c r="I59">
        <v>1.21</v>
      </c>
      <c r="J59">
        <v>1.02</v>
      </c>
      <c r="K59">
        <v>1.1499999999999999</v>
      </c>
      <c r="L59">
        <v>0.77</v>
      </c>
      <c r="M59">
        <v>1.4</v>
      </c>
      <c r="N59">
        <v>1.1299999999999999</v>
      </c>
      <c r="O59">
        <v>1.53</v>
      </c>
      <c r="P59">
        <v>1.08</v>
      </c>
      <c r="Q59">
        <v>1.42</v>
      </c>
      <c r="R59">
        <v>0.95</v>
      </c>
    </row>
    <row r="60" spans="1:19">
      <c r="A60" s="3"/>
      <c r="B60" s="3"/>
      <c r="C60" s="3"/>
    </row>
    <row r="61" spans="1:19">
      <c r="A61" s="14" t="s">
        <v>9</v>
      </c>
      <c r="B61" s="14"/>
      <c r="C61" s="14"/>
      <c r="D61" s="13"/>
      <c r="E61" s="13"/>
    </row>
    <row r="62" spans="1:19">
      <c r="A62" s="3" t="s">
        <v>6</v>
      </c>
      <c r="B62" s="3"/>
      <c r="C62" s="3"/>
      <c r="D62" s="7">
        <v>1307544</v>
      </c>
      <c r="E62" s="6"/>
    </row>
    <row r="63" spans="1:19">
      <c r="A63" s="3" t="s">
        <v>0</v>
      </c>
      <c r="B63" s="3"/>
      <c r="C63" s="3"/>
      <c r="D63" s="7">
        <v>761920</v>
      </c>
      <c r="E63" s="6"/>
    </row>
    <row r="64" spans="1:19">
      <c r="A64" s="3" t="s">
        <v>7</v>
      </c>
      <c r="B64" s="3"/>
      <c r="C64" s="3"/>
      <c r="D64" s="7">
        <v>364505</v>
      </c>
      <c r="E64" s="6"/>
    </row>
    <row r="65" spans="1:5">
      <c r="A65" s="3" t="s">
        <v>8</v>
      </c>
      <c r="B65" s="3"/>
      <c r="C65" s="3"/>
      <c r="D65" s="7">
        <v>327880</v>
      </c>
      <c r="E65" s="6"/>
    </row>
    <row r="66" spans="1:5">
      <c r="A66" s="3" t="s">
        <v>10</v>
      </c>
      <c r="B66" s="3"/>
      <c r="C66" s="3"/>
      <c r="D66" s="12">
        <f>SUM(D62:D65)</f>
        <v>2761849</v>
      </c>
      <c r="E66" s="6"/>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35"/>
  <sheetViews>
    <sheetView tabSelected="1" workbookViewId="0">
      <selection activeCell="J12" sqref="J12"/>
    </sheetView>
  </sheetViews>
  <sheetFormatPr defaultRowHeight="14.5"/>
  <sheetData>
    <row r="2" spans="1:24">
      <c r="A2" s="23" t="s">
        <v>13</v>
      </c>
      <c r="B2" s="24"/>
      <c r="C2" s="24"/>
      <c r="D2" s="24"/>
      <c r="E2" s="24"/>
      <c r="F2" s="24"/>
      <c r="G2" s="24"/>
      <c r="H2" s="24"/>
      <c r="I2" s="24"/>
      <c r="J2" s="24"/>
      <c r="K2" s="24"/>
      <c r="L2" s="25"/>
      <c r="M2" s="25"/>
      <c r="N2" s="25"/>
      <c r="O2" s="25"/>
      <c r="P2" s="25"/>
      <c r="Q2" s="25"/>
      <c r="R2" s="25"/>
      <c r="S2" s="25"/>
      <c r="T2" s="25"/>
      <c r="U2" s="25"/>
      <c r="V2" s="25"/>
    </row>
    <row r="3" spans="1:24">
      <c r="A3" s="49" t="s">
        <v>1</v>
      </c>
      <c r="B3" s="42"/>
      <c r="C3" s="41" t="s">
        <v>18</v>
      </c>
      <c r="D3" s="42"/>
      <c r="E3" s="42"/>
      <c r="F3" s="42"/>
      <c r="G3" s="42"/>
      <c r="H3" s="42"/>
      <c r="I3" s="42"/>
      <c r="J3" s="42"/>
      <c r="K3" s="42"/>
      <c r="L3" s="42"/>
      <c r="M3" s="41" t="s">
        <v>17</v>
      </c>
      <c r="N3" s="42"/>
      <c r="O3" s="42"/>
      <c r="P3" s="42"/>
      <c r="Q3" s="42"/>
      <c r="R3" s="42"/>
      <c r="S3" s="50"/>
      <c r="T3" s="50"/>
      <c r="U3" s="50"/>
      <c r="V3" s="50"/>
    </row>
    <row r="4" spans="1:24">
      <c r="A4" s="29"/>
      <c r="B4" s="1"/>
      <c r="C4" s="2">
        <v>1996</v>
      </c>
      <c r="D4" s="2">
        <v>1997</v>
      </c>
      <c r="E4" s="2">
        <v>1998</v>
      </c>
      <c r="F4" s="2">
        <v>1999</v>
      </c>
      <c r="G4" s="2">
        <v>2000</v>
      </c>
      <c r="H4" s="2">
        <v>2001</v>
      </c>
      <c r="I4" s="17">
        <v>2002</v>
      </c>
      <c r="J4" s="17">
        <v>2003</v>
      </c>
      <c r="K4" s="17">
        <v>2004</v>
      </c>
      <c r="L4" s="2">
        <v>2005</v>
      </c>
      <c r="M4" s="2">
        <v>2006</v>
      </c>
      <c r="N4" s="2">
        <v>2007</v>
      </c>
      <c r="O4" s="2">
        <v>2008</v>
      </c>
      <c r="P4" s="2">
        <v>2009</v>
      </c>
      <c r="Q4" s="2">
        <v>2010</v>
      </c>
      <c r="R4" s="2">
        <v>2011</v>
      </c>
      <c r="S4" s="2">
        <v>2012</v>
      </c>
      <c r="T4" s="2">
        <v>2013</v>
      </c>
      <c r="U4" s="2">
        <v>2014</v>
      </c>
      <c r="V4" s="2">
        <v>2015</v>
      </c>
    </row>
    <row r="5" spans="1:24">
      <c r="A5" s="36" t="s">
        <v>40</v>
      </c>
      <c r="B5" s="40"/>
      <c r="C5" s="40">
        <v>66.5</v>
      </c>
      <c r="D5" s="40">
        <v>44.6</v>
      </c>
      <c r="E5" s="40">
        <v>56.7</v>
      </c>
      <c r="F5" s="43">
        <v>82</v>
      </c>
      <c r="G5" s="43">
        <v>38.6</v>
      </c>
      <c r="H5" s="43">
        <v>59.1</v>
      </c>
      <c r="I5" s="44">
        <v>70.900000000000006</v>
      </c>
      <c r="J5" s="44">
        <v>53.1</v>
      </c>
      <c r="K5" s="44">
        <v>42.3</v>
      </c>
      <c r="L5" s="44">
        <v>57.5</v>
      </c>
      <c r="M5" s="1">
        <v>62</v>
      </c>
      <c r="N5" s="1">
        <v>40.5</v>
      </c>
      <c r="O5" s="1">
        <v>50.5</v>
      </c>
      <c r="P5" s="5">
        <v>38.4</v>
      </c>
      <c r="Q5" s="5">
        <v>56.4</v>
      </c>
      <c r="R5" s="5">
        <v>127.9</v>
      </c>
      <c r="S5" s="5">
        <v>71.5</v>
      </c>
      <c r="T5" s="5">
        <v>66</v>
      </c>
      <c r="U5" s="5">
        <v>36.6</v>
      </c>
      <c r="V5" s="5">
        <v>44.3</v>
      </c>
    </row>
    <row r="6" spans="1:24">
      <c r="A6" s="36" t="s">
        <v>36</v>
      </c>
      <c r="B6" s="40"/>
      <c r="C6" s="45">
        <v>66.5</v>
      </c>
      <c r="D6" s="45">
        <v>44.6</v>
      </c>
      <c r="E6" s="45">
        <v>56.7</v>
      </c>
      <c r="F6" s="46">
        <v>82</v>
      </c>
      <c r="G6" s="46">
        <v>38.6</v>
      </c>
      <c r="H6" s="46">
        <v>59.1</v>
      </c>
      <c r="I6" s="47">
        <v>70.900000000000006</v>
      </c>
      <c r="J6" s="47">
        <v>53.1</v>
      </c>
      <c r="K6" s="47">
        <v>42.3</v>
      </c>
      <c r="L6" s="47">
        <v>57.5</v>
      </c>
      <c r="M6" s="45">
        <v>62</v>
      </c>
      <c r="N6" s="45">
        <v>40.5</v>
      </c>
      <c r="O6" s="45">
        <v>50.5</v>
      </c>
      <c r="P6" s="46">
        <v>38.4</v>
      </c>
      <c r="Q6" s="46">
        <v>56.4</v>
      </c>
      <c r="R6" s="5">
        <v>64</v>
      </c>
      <c r="S6" s="46">
        <v>71.5</v>
      </c>
      <c r="T6" s="46">
        <v>66</v>
      </c>
      <c r="U6" s="46">
        <v>36.6</v>
      </c>
      <c r="V6" s="46">
        <v>44.3</v>
      </c>
    </row>
    <row r="7" spans="1:24">
      <c r="A7" s="36" t="s">
        <v>37</v>
      </c>
      <c r="B7" s="40"/>
      <c r="C7" s="40">
        <v>1.9</v>
      </c>
      <c r="D7" s="40">
        <v>1.6</v>
      </c>
      <c r="E7" s="40">
        <v>1.8</v>
      </c>
      <c r="F7" s="43">
        <v>2.2000000000000002</v>
      </c>
      <c r="G7" s="43">
        <v>1.4</v>
      </c>
      <c r="H7" s="43">
        <v>1.4</v>
      </c>
      <c r="I7" s="44">
        <v>1.5</v>
      </c>
      <c r="J7" s="44">
        <v>1.6</v>
      </c>
      <c r="K7" s="44">
        <v>1.3</v>
      </c>
      <c r="L7" s="44">
        <v>1.3</v>
      </c>
      <c r="M7" s="1">
        <v>1.67</v>
      </c>
      <c r="N7" s="1">
        <v>1.36</v>
      </c>
      <c r="O7" s="1">
        <v>1.5</v>
      </c>
      <c r="P7" s="1">
        <v>1.1599999999999999</v>
      </c>
      <c r="Q7" s="1">
        <v>1.1399999999999999</v>
      </c>
      <c r="R7" s="1">
        <v>1.19</v>
      </c>
      <c r="S7" s="1">
        <v>1.26</v>
      </c>
      <c r="T7" s="1">
        <v>1.26</v>
      </c>
      <c r="U7" s="1">
        <v>1.08</v>
      </c>
      <c r="V7" s="1">
        <v>1.0900000000000001</v>
      </c>
    </row>
    <row r="8" spans="1:24">
      <c r="A8" s="49" t="s">
        <v>19</v>
      </c>
      <c r="B8" s="41"/>
      <c r="C8" s="41"/>
      <c r="D8" s="41"/>
      <c r="E8" s="41"/>
      <c r="F8" s="41"/>
      <c r="G8" s="41"/>
      <c r="H8" s="41"/>
      <c r="I8" s="42"/>
      <c r="J8" s="42"/>
      <c r="K8" s="42"/>
      <c r="L8" s="50"/>
      <c r="M8" s="50"/>
      <c r="N8" s="50"/>
      <c r="O8" s="50"/>
      <c r="P8" s="50"/>
      <c r="Q8" s="50"/>
      <c r="R8" s="50"/>
      <c r="S8" s="50"/>
      <c r="T8" s="50"/>
      <c r="U8" s="50"/>
      <c r="V8" s="50"/>
      <c r="W8" s="9"/>
      <c r="X8" s="9"/>
    </row>
    <row r="9" spans="1:24">
      <c r="A9" s="48" t="s">
        <v>20</v>
      </c>
    </row>
    <row r="10" spans="1:24">
      <c r="A10" s="48" t="s">
        <v>21</v>
      </c>
    </row>
    <row r="11" spans="1:24">
      <c r="A11" s="48" t="s">
        <v>22</v>
      </c>
    </row>
    <row r="12" spans="1:24">
      <c r="A12" s="48" t="s">
        <v>23</v>
      </c>
    </row>
    <row r="13" spans="1:24">
      <c r="A13" s="48" t="s">
        <v>24</v>
      </c>
    </row>
    <row r="14" spans="1:24">
      <c r="A14" s="43"/>
    </row>
    <row r="35" spans="1:1">
      <c r="A35" t="s">
        <v>14</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47"/>
  <sheetViews>
    <sheetView workbookViewId="0">
      <selection activeCell="Y38" sqref="Y38"/>
    </sheetView>
  </sheetViews>
  <sheetFormatPr defaultRowHeight="14.5"/>
  <cols>
    <col min="1" max="1" width="14.26953125" customWidth="1"/>
    <col min="2" max="11" width="10.6328125" customWidth="1"/>
  </cols>
  <sheetData>
    <row r="2" spans="1:11">
      <c r="A2" s="3" t="s">
        <v>33</v>
      </c>
    </row>
    <row r="3" spans="1:11">
      <c r="B3" s="3">
        <v>2007</v>
      </c>
      <c r="C3" s="3">
        <v>2008</v>
      </c>
      <c r="D3" s="3">
        <v>2009</v>
      </c>
      <c r="E3" s="3">
        <v>2010</v>
      </c>
      <c r="F3" s="3">
        <v>2011</v>
      </c>
      <c r="G3" s="3">
        <v>2012</v>
      </c>
      <c r="H3" s="3">
        <v>2013</v>
      </c>
      <c r="I3" s="3">
        <v>2014</v>
      </c>
      <c r="J3" s="3">
        <v>2015</v>
      </c>
      <c r="K3" s="3">
        <v>2016</v>
      </c>
    </row>
    <row r="4" spans="1:11">
      <c r="A4" s="3" t="s">
        <v>29</v>
      </c>
      <c r="B4" s="60">
        <f t="shared" ref="B4:H4" si="0">B6-B5</f>
        <v>1422509.4614000022</v>
      </c>
      <c r="C4" s="60">
        <f t="shared" si="0"/>
        <v>2588530.8071999997</v>
      </c>
      <c r="D4" s="60">
        <f t="shared" si="0"/>
        <v>1637737.7035999987</v>
      </c>
      <c r="E4" s="60">
        <f t="shared" si="0"/>
        <v>1765438.7780000009</v>
      </c>
      <c r="F4" s="60">
        <f t="shared" si="0"/>
        <v>1995013.8024999965</v>
      </c>
      <c r="G4" s="60">
        <f t="shared" si="0"/>
        <v>1927291.0299999993</v>
      </c>
      <c r="H4" s="60">
        <f t="shared" si="0"/>
        <v>2423007.2394768018</v>
      </c>
      <c r="I4">
        <v>2084059</v>
      </c>
      <c r="J4">
        <v>2025040</v>
      </c>
      <c r="K4">
        <v>1720125</v>
      </c>
    </row>
    <row r="5" spans="1:11">
      <c r="A5" s="3" t="s">
        <v>30</v>
      </c>
      <c r="B5" s="61">
        <v>9448016</v>
      </c>
      <c r="C5" s="61">
        <v>9593965</v>
      </c>
      <c r="D5" s="61">
        <v>8349548</v>
      </c>
      <c r="E5" s="61">
        <v>8038591</v>
      </c>
      <c r="F5" s="61">
        <v>10368816</v>
      </c>
      <c r="G5" s="61">
        <v>9164018</v>
      </c>
      <c r="H5" s="61">
        <v>12764246</v>
      </c>
      <c r="I5">
        <f>I6-I4</f>
        <v>8666272</v>
      </c>
      <c r="J5">
        <f>J6-J4</f>
        <v>8901174</v>
      </c>
      <c r="K5">
        <f>K6-K4</f>
        <v>8721555</v>
      </c>
    </row>
    <row r="6" spans="1:11">
      <c r="A6" s="3" t="s">
        <v>31</v>
      </c>
      <c r="B6" s="62">
        <v>10870525.461400002</v>
      </c>
      <c r="C6" s="62">
        <v>12182495.8072</v>
      </c>
      <c r="D6" s="62">
        <v>9987285.7035999987</v>
      </c>
      <c r="E6" s="62">
        <v>9804029.7780000009</v>
      </c>
      <c r="F6" s="61">
        <v>12363829.802499996</v>
      </c>
      <c r="G6" s="62">
        <v>11091309.029999999</v>
      </c>
      <c r="H6" s="62">
        <v>15187253.239476802</v>
      </c>
      <c r="I6">
        <v>10750331</v>
      </c>
      <c r="J6">
        <v>10926214</v>
      </c>
      <c r="K6">
        <v>10441680</v>
      </c>
    </row>
    <row r="7" spans="1:11">
      <c r="A7" s="3"/>
    </row>
    <row r="8" spans="1:11">
      <c r="A8" s="3" t="s">
        <v>32</v>
      </c>
    </row>
    <row r="9" spans="1:11">
      <c r="A9" s="3"/>
      <c r="B9" s="3">
        <v>2007</v>
      </c>
      <c r="C9" s="3">
        <v>2008</v>
      </c>
      <c r="D9" s="3">
        <v>2009</v>
      </c>
      <c r="E9" s="3">
        <v>2010</v>
      </c>
      <c r="F9" s="3">
        <v>2011</v>
      </c>
      <c r="G9" s="3">
        <v>2012</v>
      </c>
      <c r="H9" s="3">
        <v>2013</v>
      </c>
      <c r="I9" s="3">
        <v>2014</v>
      </c>
      <c r="J9" s="3">
        <v>2015</v>
      </c>
      <c r="K9" s="3">
        <v>2016</v>
      </c>
    </row>
    <row r="10" spans="1:11">
      <c r="A10" s="3" t="s">
        <v>34</v>
      </c>
      <c r="B10" s="74">
        <f t="shared" ref="B10:H10" si="1">B12-B11</f>
        <v>1022366.9008999988</v>
      </c>
      <c r="C10" s="74">
        <f t="shared" si="1"/>
        <v>3635063.6759999879</v>
      </c>
      <c r="D10" s="74">
        <f t="shared" si="1"/>
        <v>2208836.6096000001</v>
      </c>
      <c r="E10" s="74">
        <f t="shared" si="1"/>
        <v>1778276.5080000013</v>
      </c>
      <c r="F10" s="74">
        <f t="shared" si="1"/>
        <v>2916778.7074999958</v>
      </c>
      <c r="G10" s="74">
        <f t="shared" si="1"/>
        <v>2149215.1335999966</v>
      </c>
      <c r="H10" s="74">
        <f t="shared" si="1"/>
        <v>7134889.9269791096</v>
      </c>
      <c r="I10">
        <v>1817023</v>
      </c>
      <c r="J10">
        <v>2499780</v>
      </c>
      <c r="K10">
        <v>2371550</v>
      </c>
    </row>
    <row r="11" spans="1:11">
      <c r="A11" s="3" t="s">
        <v>30</v>
      </c>
      <c r="B11" s="59">
        <v>18158271</v>
      </c>
      <c r="C11" s="59">
        <v>29378570</v>
      </c>
      <c r="D11" s="59">
        <v>16535074</v>
      </c>
      <c r="E11" s="59">
        <v>14754009</v>
      </c>
      <c r="F11" s="59">
        <v>32219955</v>
      </c>
      <c r="G11" s="59">
        <v>17667257</v>
      </c>
      <c r="H11" s="59">
        <v>61457540</v>
      </c>
      <c r="I11">
        <f>I12-I10</f>
        <v>17016863</v>
      </c>
      <c r="J11">
        <f>J12-J10</f>
        <v>23083784</v>
      </c>
      <c r="K11">
        <f>K12-K10</f>
        <v>21979259</v>
      </c>
    </row>
    <row r="12" spans="1:11">
      <c r="A12" s="3" t="s">
        <v>35</v>
      </c>
      <c r="B12" s="40">
        <v>19180637.900899999</v>
      </c>
      <c r="C12" s="40">
        <v>33013633.675999988</v>
      </c>
      <c r="D12" s="40">
        <v>18743910.6096</v>
      </c>
      <c r="E12" s="40">
        <v>16532285.508000001</v>
      </c>
      <c r="F12" s="40">
        <v>35136733.707499996</v>
      </c>
      <c r="G12" s="40">
        <v>19816472.133599997</v>
      </c>
      <c r="H12" s="40">
        <v>68592429.92697911</v>
      </c>
      <c r="I12">
        <v>18833886</v>
      </c>
      <c r="J12">
        <v>25583564</v>
      </c>
      <c r="K12">
        <v>24350809</v>
      </c>
    </row>
    <row r="13" spans="1:11">
      <c r="A13" s="3"/>
    </row>
    <row r="14" spans="1:11">
      <c r="A14" s="3"/>
    </row>
    <row r="15" spans="1:11">
      <c r="A15" s="3" t="s">
        <v>47</v>
      </c>
      <c r="B15" s="3"/>
      <c r="C15" s="3"/>
      <c r="D15" s="3"/>
      <c r="E15" s="3"/>
      <c r="F15" s="3"/>
      <c r="G15" s="3"/>
      <c r="H15" s="3"/>
    </row>
    <row r="16" spans="1:11">
      <c r="A16" s="3"/>
      <c r="B16" s="3">
        <v>2007</v>
      </c>
      <c r="C16" s="3">
        <v>2008</v>
      </c>
      <c r="D16" s="3">
        <v>2009</v>
      </c>
      <c r="E16" s="3">
        <v>2010</v>
      </c>
      <c r="F16" s="3">
        <v>2011</v>
      </c>
      <c r="G16" s="3">
        <v>2012</v>
      </c>
      <c r="H16" s="3">
        <v>2013</v>
      </c>
      <c r="I16" s="3">
        <v>2014</v>
      </c>
      <c r="J16" s="3">
        <v>2015</v>
      </c>
      <c r="K16" s="3">
        <v>2016</v>
      </c>
    </row>
    <row r="17" spans="1:19">
      <c r="A17" s="3" t="s">
        <v>29</v>
      </c>
      <c r="B17">
        <f t="shared" ref="B17:K17" si="2">B4/B6</f>
        <v>0.13085931001690501</v>
      </c>
      <c r="C17">
        <f t="shared" si="2"/>
        <v>0.21247951554148267</v>
      </c>
      <c r="D17">
        <f t="shared" si="2"/>
        <v>0.16398226226868254</v>
      </c>
      <c r="E17">
        <f t="shared" si="2"/>
        <v>0.18007276782875564</v>
      </c>
      <c r="F17">
        <f t="shared" si="2"/>
        <v>0.16135888590900854</v>
      </c>
      <c r="G17">
        <f t="shared" si="2"/>
        <v>0.17376587603744725</v>
      </c>
      <c r="H17">
        <f t="shared" si="2"/>
        <v>0.1595421635018627</v>
      </c>
      <c r="I17">
        <f t="shared" si="2"/>
        <v>0.19385998440420113</v>
      </c>
      <c r="J17">
        <f t="shared" si="2"/>
        <v>0.1853377574336362</v>
      </c>
      <c r="K17">
        <f t="shared" si="2"/>
        <v>0.16473642172523961</v>
      </c>
    </row>
    <row r="18" spans="1:19">
      <c r="A18" s="3" t="s">
        <v>30</v>
      </c>
      <c r="B18">
        <f t="shared" ref="B18:K18" si="3">B5/B6</f>
        <v>0.86914068998309502</v>
      </c>
      <c r="C18">
        <f t="shared" si="3"/>
        <v>0.7875204844585173</v>
      </c>
      <c r="D18">
        <f t="shared" si="3"/>
        <v>0.83601773773131749</v>
      </c>
      <c r="E18">
        <f t="shared" si="3"/>
        <v>0.81992723217124441</v>
      </c>
      <c r="F18">
        <f t="shared" si="3"/>
        <v>0.83864111409099151</v>
      </c>
      <c r="G18">
        <f t="shared" si="3"/>
        <v>0.82623412396255269</v>
      </c>
      <c r="H18">
        <f t="shared" si="3"/>
        <v>0.84045783649813732</v>
      </c>
      <c r="I18">
        <f t="shared" si="3"/>
        <v>0.80614001559579884</v>
      </c>
      <c r="J18">
        <f t="shared" si="3"/>
        <v>0.81466224256636377</v>
      </c>
      <c r="K18">
        <f t="shared" si="3"/>
        <v>0.83526357827476039</v>
      </c>
    </row>
    <row r="19" spans="1:19">
      <c r="A19" s="3"/>
    </row>
    <row r="20" spans="1:19">
      <c r="A20" s="3"/>
    </row>
    <row r="21" spans="1:19">
      <c r="A21" s="3" t="s">
        <v>32</v>
      </c>
      <c r="B21" s="3"/>
      <c r="C21" s="3"/>
      <c r="D21" s="3"/>
      <c r="E21" s="3"/>
      <c r="F21" s="3"/>
      <c r="G21" s="3"/>
      <c r="H21" s="3"/>
      <c r="S21" s="52"/>
    </row>
    <row r="22" spans="1:19">
      <c r="A22" s="3"/>
      <c r="B22" s="3">
        <v>2007</v>
      </c>
      <c r="C22" s="3">
        <v>2008</v>
      </c>
      <c r="D22" s="3">
        <v>2009</v>
      </c>
      <c r="E22" s="3">
        <v>2010</v>
      </c>
      <c r="F22" s="3">
        <v>2011</v>
      </c>
      <c r="G22" s="3">
        <v>2012</v>
      </c>
      <c r="H22" s="3">
        <v>2013</v>
      </c>
      <c r="I22" s="3">
        <v>2014</v>
      </c>
      <c r="J22" s="3">
        <v>2015</v>
      </c>
      <c r="K22" s="3">
        <v>2016</v>
      </c>
    </row>
    <row r="23" spans="1:19">
      <c r="A23" s="3" t="s">
        <v>34</v>
      </c>
      <c r="B23" s="7">
        <f t="shared" ref="B23:K23" si="4">B10/B12</f>
        <v>5.3302028127647783E-2</v>
      </c>
      <c r="C23">
        <f t="shared" si="4"/>
        <v>0.11010795454008385</v>
      </c>
      <c r="D23">
        <f t="shared" si="4"/>
        <v>0.1178428907182639</v>
      </c>
      <c r="E23">
        <f t="shared" si="4"/>
        <v>0.10756386387952774</v>
      </c>
      <c r="F23">
        <f t="shared" si="4"/>
        <v>8.3012232490961568E-2</v>
      </c>
      <c r="G23">
        <f t="shared" si="4"/>
        <v>0.10845599151606182</v>
      </c>
      <c r="H23">
        <f t="shared" si="4"/>
        <v>0.10401862034301222</v>
      </c>
      <c r="I23">
        <f t="shared" si="4"/>
        <v>9.6476266236293462E-2</v>
      </c>
      <c r="J23">
        <f t="shared" si="4"/>
        <v>9.7710389373427409E-2</v>
      </c>
      <c r="K23">
        <f t="shared" si="4"/>
        <v>9.7391014811869292E-2</v>
      </c>
    </row>
    <row r="24" spans="1:19">
      <c r="A24" s="3" t="s">
        <v>30</v>
      </c>
      <c r="B24">
        <f t="shared" ref="B24:K24" si="5">B11/B12</f>
        <v>0.94669797187235227</v>
      </c>
      <c r="C24">
        <f t="shared" si="5"/>
        <v>0.88989204545991618</v>
      </c>
      <c r="D24">
        <f t="shared" si="5"/>
        <v>0.88215710928173607</v>
      </c>
      <c r="E24">
        <f t="shared" si="5"/>
        <v>0.89243613612047223</v>
      </c>
      <c r="F24">
        <f t="shared" si="5"/>
        <v>0.91698776750903843</v>
      </c>
      <c r="G24">
        <f t="shared" si="5"/>
        <v>0.89154400848393822</v>
      </c>
      <c r="H24">
        <f t="shared" si="5"/>
        <v>0.89598137965698776</v>
      </c>
      <c r="I24">
        <f t="shared" si="5"/>
        <v>0.90352373376370654</v>
      </c>
      <c r="J24">
        <f t="shared" si="5"/>
        <v>0.90228961062657265</v>
      </c>
      <c r="K24">
        <f t="shared" si="5"/>
        <v>0.90260898518813071</v>
      </c>
    </row>
    <row r="28" spans="1:19">
      <c r="A28" s="3" t="s">
        <v>45</v>
      </c>
    </row>
    <row r="29" spans="1:19">
      <c r="A29" t="s">
        <v>46</v>
      </c>
    </row>
    <row r="30" spans="1:19">
      <c r="A30" s="75" t="s">
        <v>58</v>
      </c>
      <c r="B30" s="75"/>
      <c r="C30" s="75"/>
      <c r="D30" s="75"/>
      <c r="E30" s="75"/>
      <c r="F30" s="75"/>
      <c r="G30" s="75"/>
      <c r="H30" s="75"/>
      <c r="I30" s="75"/>
      <c r="J30" s="75"/>
    </row>
    <row r="32" spans="1:19">
      <c r="A32" s="76" t="s">
        <v>48</v>
      </c>
      <c r="B32" s="76"/>
      <c r="C32" s="76"/>
      <c r="D32" s="76"/>
      <c r="E32" s="76"/>
      <c r="F32" s="76"/>
      <c r="G32" s="76"/>
      <c r="H32" s="76"/>
      <c r="I32" s="76"/>
      <c r="J32" s="76"/>
      <c r="K32" s="76"/>
      <c r="N32" s="1"/>
    </row>
    <row r="33" spans="1:14" ht="89.5" customHeight="1">
      <c r="A33" s="63" t="s">
        <v>49</v>
      </c>
      <c r="B33" s="63" t="s">
        <v>50</v>
      </c>
      <c r="C33" s="64" t="s">
        <v>51</v>
      </c>
      <c r="D33" s="63" t="s">
        <v>52</v>
      </c>
      <c r="E33" s="64" t="s">
        <v>53</v>
      </c>
      <c r="F33" s="63" t="s">
        <v>54</v>
      </c>
      <c r="G33" s="63" t="s">
        <v>55</v>
      </c>
      <c r="H33" s="63" t="s">
        <v>56</v>
      </c>
      <c r="I33" s="72" t="s">
        <v>2</v>
      </c>
      <c r="J33" s="72" t="s">
        <v>3</v>
      </c>
      <c r="N33" s="58"/>
    </row>
    <row r="34" spans="1:14">
      <c r="A34" s="65">
        <v>2007</v>
      </c>
      <c r="B34" s="56">
        <v>4491952.6700000009</v>
      </c>
      <c r="C34" s="57">
        <f t="shared" ref="C34:C43" si="6">J34*B34</f>
        <v>10870525.461400002</v>
      </c>
      <c r="D34" s="56">
        <v>9448016</v>
      </c>
      <c r="E34" s="57">
        <f>I34*B34</f>
        <v>19180637.900900003</v>
      </c>
      <c r="F34" s="56">
        <v>18158271</v>
      </c>
      <c r="G34" s="66">
        <f t="shared" ref="G34:G43" si="7">F34/B34</f>
        <v>4.0424003398949431</v>
      </c>
      <c r="H34" s="70">
        <f t="shared" ref="H34:H43" si="8">D34/B34</f>
        <v>2.1033204697590899</v>
      </c>
      <c r="I34" s="73">
        <v>4.2699999999999996</v>
      </c>
      <c r="J34" s="73">
        <v>2.42</v>
      </c>
      <c r="K34" s="71">
        <v>1</v>
      </c>
      <c r="N34" s="58"/>
    </row>
    <row r="35" spans="1:14">
      <c r="A35" s="65">
        <v>2008</v>
      </c>
      <c r="B35" s="56">
        <v>4649807.5599999987</v>
      </c>
      <c r="C35" s="57">
        <f t="shared" si="6"/>
        <v>12182495.807199998</v>
      </c>
      <c r="D35" s="56">
        <v>9593965</v>
      </c>
      <c r="E35" s="57">
        <f t="shared" ref="E35:E43" si="9">I35*B35</f>
        <v>33013633.675999988</v>
      </c>
      <c r="F35" s="56">
        <v>29378570</v>
      </c>
      <c r="G35" s="66">
        <f t="shared" si="7"/>
        <v>6.3182335227654045</v>
      </c>
      <c r="H35" s="70">
        <f t="shared" si="8"/>
        <v>2.063303669281316</v>
      </c>
      <c r="I35" s="73">
        <v>7.1</v>
      </c>
      <c r="J35" s="73">
        <v>2.62</v>
      </c>
      <c r="K35" s="71">
        <v>1</v>
      </c>
      <c r="N35" s="58"/>
    </row>
    <row r="36" spans="1:14">
      <c r="A36" s="65">
        <v>2009</v>
      </c>
      <c r="B36" s="56">
        <v>4733310.76</v>
      </c>
      <c r="C36" s="57">
        <f t="shared" si="6"/>
        <v>9987285.7035999987</v>
      </c>
      <c r="D36" s="56">
        <v>8349548</v>
      </c>
      <c r="E36" s="57">
        <f t="shared" si="9"/>
        <v>18743910.6096</v>
      </c>
      <c r="F36" s="56">
        <v>16535074</v>
      </c>
      <c r="G36" s="66">
        <f t="shared" si="7"/>
        <v>3.4933421527556749</v>
      </c>
      <c r="H36" s="70">
        <f t="shared" si="8"/>
        <v>1.7639974266130796</v>
      </c>
      <c r="I36" s="73">
        <v>3.96</v>
      </c>
      <c r="J36" s="73">
        <v>2.11</v>
      </c>
      <c r="K36" s="71">
        <v>1</v>
      </c>
      <c r="N36" s="58"/>
    </row>
    <row r="37" spans="1:14">
      <c r="A37" s="65">
        <v>2010</v>
      </c>
      <c r="B37" s="56">
        <v>4805896.95</v>
      </c>
      <c r="C37" s="57">
        <f t="shared" si="6"/>
        <v>9804029.7780000009</v>
      </c>
      <c r="D37" s="56">
        <v>8038591</v>
      </c>
      <c r="E37" s="57">
        <f t="shared" si="9"/>
        <v>16532285.508000001</v>
      </c>
      <c r="F37" s="56">
        <v>14754009</v>
      </c>
      <c r="G37" s="66">
        <f t="shared" si="7"/>
        <v>3.0699803082544248</v>
      </c>
      <c r="H37" s="70">
        <f t="shared" si="8"/>
        <v>1.6726515536293385</v>
      </c>
      <c r="I37" s="73">
        <v>3.44</v>
      </c>
      <c r="J37" s="73">
        <v>2.04</v>
      </c>
      <c r="N37" s="58"/>
    </row>
    <row r="38" spans="1:14">
      <c r="A38" s="65">
        <v>2011</v>
      </c>
      <c r="B38" s="56">
        <v>4886889.2499999991</v>
      </c>
      <c r="C38" s="57">
        <f t="shared" si="6"/>
        <v>12363829.802499996</v>
      </c>
      <c r="D38" s="56">
        <v>10368816</v>
      </c>
      <c r="E38" s="57">
        <f t="shared" si="9"/>
        <v>35136733.707499996</v>
      </c>
      <c r="F38" s="56">
        <v>32219955</v>
      </c>
      <c r="G38" s="66">
        <f t="shared" si="7"/>
        <v>6.5931420483899865</v>
      </c>
      <c r="H38" s="70">
        <f t="shared" si="8"/>
        <v>2.1217620186502084</v>
      </c>
      <c r="I38" s="73">
        <v>7.19</v>
      </c>
      <c r="J38" s="73">
        <v>2.5299999999999998</v>
      </c>
      <c r="N38" s="58"/>
    </row>
    <row r="39" spans="1:14">
      <c r="A39" s="65">
        <v>2012</v>
      </c>
      <c r="B39" s="56">
        <v>4929470.68</v>
      </c>
      <c r="C39" s="57">
        <f t="shared" si="6"/>
        <v>11091309.029999999</v>
      </c>
      <c r="D39" s="56">
        <v>9164018</v>
      </c>
      <c r="E39" s="57">
        <f t="shared" si="9"/>
        <v>19816472.133599997</v>
      </c>
      <c r="F39" s="56">
        <v>17667257</v>
      </c>
      <c r="G39" s="66">
        <f t="shared" si="7"/>
        <v>3.5840069141054309</v>
      </c>
      <c r="H39" s="70">
        <f t="shared" si="8"/>
        <v>1.8590267789157437</v>
      </c>
      <c r="I39" s="73">
        <v>4.0199999999999996</v>
      </c>
      <c r="J39" s="73">
        <v>2.25</v>
      </c>
      <c r="N39" s="58"/>
    </row>
    <row r="40" spans="1:14">
      <c r="A40" s="65">
        <v>2013</v>
      </c>
      <c r="B40" s="56">
        <v>4995806.9866700005</v>
      </c>
      <c r="C40" s="57">
        <f t="shared" si="6"/>
        <v>15187253.239476802</v>
      </c>
      <c r="D40" s="56">
        <v>12764246</v>
      </c>
      <c r="E40" s="57">
        <f t="shared" si="9"/>
        <v>68592429.92697911</v>
      </c>
      <c r="F40" s="56">
        <v>61457540</v>
      </c>
      <c r="G40" s="66">
        <f t="shared" si="7"/>
        <v>12.301824342690443</v>
      </c>
      <c r="H40" s="70">
        <f t="shared" si="8"/>
        <v>2.5549918229543374</v>
      </c>
      <c r="I40" s="73">
        <v>13.73</v>
      </c>
      <c r="J40" s="73">
        <v>3.04</v>
      </c>
      <c r="N40" s="1"/>
    </row>
    <row r="41" spans="1:14">
      <c r="A41" s="65">
        <v>2014</v>
      </c>
      <c r="B41" s="56">
        <v>5076575.76</v>
      </c>
      <c r="C41" s="57">
        <f t="shared" si="6"/>
        <v>10863872.126399999</v>
      </c>
      <c r="D41" s="56">
        <v>8738255</v>
      </c>
      <c r="E41" s="57">
        <f t="shared" si="9"/>
        <v>18986393.342399999</v>
      </c>
      <c r="F41" s="56">
        <v>17110548</v>
      </c>
      <c r="G41" s="66">
        <f t="shared" si="7"/>
        <v>3.3704900328326826</v>
      </c>
      <c r="H41" s="70">
        <f t="shared" si="8"/>
        <v>1.7212891943525335</v>
      </c>
      <c r="I41" s="73">
        <v>3.74</v>
      </c>
      <c r="J41" s="73">
        <v>2.14</v>
      </c>
    </row>
    <row r="42" spans="1:14">
      <c r="A42" s="65">
        <v>2015</v>
      </c>
      <c r="B42" s="56">
        <v>5115733.2500000009</v>
      </c>
      <c r="C42" s="57">
        <f t="shared" si="6"/>
        <v>10998826.487500001</v>
      </c>
      <c r="D42" s="56">
        <v>8993681</v>
      </c>
      <c r="E42" s="57">
        <f t="shared" si="9"/>
        <v>23737002.280000001</v>
      </c>
      <c r="F42" s="56">
        <v>21295264</v>
      </c>
      <c r="G42" s="66">
        <f t="shared" si="7"/>
        <v>4.1627002346144604</v>
      </c>
      <c r="H42" s="70">
        <f t="shared" si="8"/>
        <v>1.7580433850807211</v>
      </c>
      <c r="I42" s="73">
        <v>4.6399999999999997</v>
      </c>
      <c r="J42" s="73">
        <v>2.15</v>
      </c>
    </row>
    <row r="43" spans="1:14">
      <c r="A43" s="65">
        <v>2016</v>
      </c>
      <c r="B43" s="56">
        <v>5184245.8499999996</v>
      </c>
      <c r="C43" s="57">
        <f t="shared" si="6"/>
        <v>10524019.075499998</v>
      </c>
      <c r="D43" s="56">
        <v>8807131</v>
      </c>
      <c r="E43" s="57">
        <f t="shared" si="9"/>
        <v>24625167.787499998</v>
      </c>
      <c r="F43" s="56">
        <v>22095225</v>
      </c>
      <c r="G43" s="66">
        <f t="shared" si="7"/>
        <v>4.2619940564740002</v>
      </c>
      <c r="H43" s="70">
        <f t="shared" si="8"/>
        <v>1.6988258764772894</v>
      </c>
      <c r="I43" s="73">
        <v>4.75</v>
      </c>
      <c r="J43" s="73">
        <v>2.0299999999999998</v>
      </c>
    </row>
    <row r="44" spans="1:14">
      <c r="A44" s="67" t="s">
        <v>57</v>
      </c>
      <c r="B44" s="68"/>
      <c r="C44" s="68"/>
      <c r="D44" s="68"/>
      <c r="E44" s="68"/>
      <c r="F44" s="68"/>
      <c r="G44" s="69"/>
      <c r="H44" s="69"/>
      <c r="I44" s="69"/>
      <c r="J44" s="69"/>
    </row>
    <row r="45" spans="1:14">
      <c r="A45" t="s">
        <v>61</v>
      </c>
    </row>
    <row r="46" spans="1:14">
      <c r="A46" t="s">
        <v>59</v>
      </c>
    </row>
    <row r="47" spans="1:14">
      <c r="A47" t="s">
        <v>60</v>
      </c>
    </row>
  </sheetData>
  <mergeCells count="1">
    <mergeCell ref="A32:K3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Charts</vt:lpstr>
      </vt:variant>
      <vt:variant>
        <vt:i4>1</vt:i4>
      </vt:variant>
    </vt:vector>
  </HeadingPairs>
  <TitlesOfParts>
    <vt:vector size="4" baseType="lpstr">
      <vt:lpstr>Distribution - System &amp; Top 4</vt:lpstr>
      <vt:lpstr>Transmission - Hydro One</vt:lpstr>
      <vt:lpstr>Loss of Supply </vt:lpstr>
      <vt:lpstr>Chart1</vt:lpstr>
    </vt:vector>
  </TitlesOfParts>
  <Company>MGS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Dier, Kirby (ENERGY)</dc:creator>
  <cp:lastModifiedBy>Dier, Kirby (ENERGY)</cp:lastModifiedBy>
  <dcterms:created xsi:type="dcterms:W3CDTF">2016-10-18T18:21:13Z</dcterms:created>
  <dcterms:modified xsi:type="dcterms:W3CDTF">2017-12-05T16:31:17Z</dcterms:modified>
</cp:coreProperties>
</file>