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hterFr\Desktop\"/>
    </mc:Choice>
  </mc:AlternateContent>
  <bookViews>
    <workbookView xWindow="0" yWindow="0" windowWidth="15375" windowHeight="6728"/>
  </bookViews>
  <sheets>
    <sheet name="Sheet1" sheetId="1" r:id="rId1"/>
  </sheets>
  <calcPr calcId="152511"/>
  <oleSize ref="A3:M3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<sst xmlns="http://schemas.openxmlformats.org/spreadsheetml/2006/main" count="47" uniqueCount="35">
  <si>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Residential Sector</t>
  </si>
  <si>
    <t>Coupons</t>
  </si>
  <si>
    <t>Heating and Cooling Incentive</t>
  </si>
  <si>
    <t>New Home Construction</t>
  </si>
  <si>
    <t>Home Assistance</t>
  </si>
  <si>
    <t>Business Sector</t>
  </si>
  <si>
    <t>Audit Funding</t>
  </si>
  <si>
    <t>Retrofit</t>
  </si>
  <si>
    <t>Small Business Lighting</t>
  </si>
  <si>
    <t>High Performance New Construction</t>
  </si>
  <si>
    <t>Exisitng Building Commissioning</t>
  </si>
  <si>
    <t>Process and Systems Upgrades</t>
  </si>
  <si>
    <t>Energy Managers</t>
  </si>
  <si>
    <t>Industrial Accelerator</t>
  </si>
  <si>
    <t>Other</t>
  </si>
  <si>
    <t>LDC Local Programs</t>
  </si>
  <si>
    <t>LDC Innovation Fund Pilots</t>
  </si>
  <si>
    <t>Cosnervation Fund Pilots</t>
  </si>
  <si>
    <t>IESO Central Service</t>
  </si>
  <si>
    <t>Legacy Projects</t>
  </si>
  <si>
    <t>Energy Savings (GWh)</t>
  </si>
  <si>
    <t>Program Costs ($M)</t>
  </si>
  <si>
    <t>Incentive Costs ($M)</t>
  </si>
  <si>
    <t>Participation</t>
  </si>
  <si>
    <t>HVAC measures</t>
  </si>
  <si>
    <t>products</t>
  </si>
  <si>
    <t>homes</t>
  </si>
  <si>
    <t>Total</t>
  </si>
  <si>
    <t>projects</t>
  </si>
  <si>
    <t>Commercial</t>
  </si>
  <si>
    <t>Industrial</t>
  </si>
  <si>
    <t>Residential</t>
  </si>
  <si>
    <t>Costs</t>
  </si>
  <si>
    <t>Savings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</si>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</sst>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Conservation Costs ($ million) in 2016 by Sector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Sheet1!$I$22</c:f>
              <c:strCache>
                <c:ptCount val="1"/>
                <c:pt idx="0">
                  <c:v>Costs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Sheet1!$H$23:$H$25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Sheet1!$I$23:$I$25</c:f>
              <c:numCache>
                <c:formatCode>General</c:formatCode>
                <c:ptCount val="3"/>
                <c:pt idx="0">
                  <c:v>93</c:v>
                </c:pt>
                <c:pt idx="1">
                  <c:v>167</c:v>
                </c:pt>
                <c:pt idx="2">
                  <c:v>49</c:v>
                </c:pt>
              </c:numCache>
            </c:numRef>
          </c:val>
        </c:ser>
        <c:ser>
          <c:idx val="1"/>
          <c:order val="1"/>
          <c:tx>
            <c:strRef>
              <c:f>Sheet1!$J$22</c:f>
              <c:strCache>
                <c:ptCount val="1"/>
                <c:pt idx="0">
                  <c:v>Savings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Sheet1!$H$23:$H$25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Sheet1!$J$23:$J$25</c:f>
              <c:numCache>
                <c:formatCode>General</c:formatCode>
                <c:ptCount val="3"/>
                <c:pt idx="0">
                  <c:v>514</c:v>
                </c:pt>
                <c:pt idx="1">
                  <c:v>600</c:v>
                </c:pt>
                <c:pt idx="2">
                  <c:v>138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Conservation Savings (TWh) in 2016 by Sector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Sheet1!$H$23:$H$25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Sheet1!$J$23:$J$25</c:f>
              <c:numCache>
                <c:formatCode>General</c:formatCode>
                <c:ptCount val="3"/>
                <c:pt idx="0">
                  <c:v>514</c:v>
                </c:pt>
                <c:pt idx="1">
                  <c:v>600</c:v>
                </c:pt>
                <c:pt idx="2">
                  <c:v>138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964406</xdr:colOff>
      <xdr:row>9</xdr:row>
      <xdr:rowOff>16669</xdr:rowOff>
    </xdr:from>
    <xdr:to>
      <xdr:col>3</xdr:col>
      <xdr:colOff>945356</xdr:colOff>
      <xdr:row>24</xdr:row>
      <xdr:rowOff>45244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126207</xdr:colOff>
      <xdr:row>7</xdr:row>
      <xdr:rowOff>178592</xdr:rowOff>
    </xdr:from>
    <xdr:to>
      <xdr:col>12</xdr:col>
      <xdr:colOff>92869</xdr:colOff>
      <xdr:row>23</xdr:row>
      <xdr:rowOff>26192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2"/>
  <sheetViews>
    <sheetView tabSelected="1" topLeftCell="A4" workbookViewId="0">
      <selection activeCell="F28" sqref="F28"/>
    </sheetView>
  </sheetViews>
  <sheetFormatPr defaultRowHeight="14.25" x14ac:dyDescent="0.45"/>
  <cols>
    <col min="1" max="1" width="29.73046875" bestFit="1" customWidth="1"/>
    <col min="2" max="2" width="18.06640625" bestFit="1" customWidth="1"/>
    <col min="3" max="3" width="16.46484375" bestFit="1" customWidth="1"/>
    <col min="4" max="4" width="16.9296875" bestFit="1" customWidth="1"/>
    <col min="5" max="5" width="10.796875" bestFit="1" customWidth="1"/>
    <col min="8" max="8" width="10.06640625" bestFit="1" customWidth="1"/>
  </cols>
  <sheetData>
    <row r="3" spans="1:11" x14ac:dyDescent="0.45">
      <c r="A3" t="s">
        <v>0</v>
      </c>
    </row>
    <row r="4" spans="1:11" x14ac:dyDescent="0.45">
      <c r="B4" t="s">
        <v>20</v>
      </c>
      <c r="C4" t="s">
        <v>21</v>
      </c>
      <c r="D4" t="s">
        <v>22</v>
      </c>
      <c r="E4" t="s">
        <v>23</v>
      </c>
    </row>
    <row r="5" spans="1:11" x14ac:dyDescent="0.45">
      <c r="A5" t="s">
        <v>1</v>
      </c>
      <c r="B5">
        <v>428</v>
      </c>
      <c r="C5">
        <v>10</v>
      </c>
      <c r="D5">
        <v>31</v>
      </c>
      <c r="E5" s="1">
        <v>17053287</v>
      </c>
      <c r="F5" t="s">
        <v>25</v>
      </c>
    </row>
    <row r="6" spans="1:11" x14ac:dyDescent="0.45">
      <c r="A6" t="s">
        <v>2</v>
      </c>
      <c r="B6">
        <v>76</v>
      </c>
      <c r="C6">
        <v>5</v>
      </c>
      <c r="D6">
        <v>33</v>
      </c>
      <c r="E6" s="1">
        <v>136617</v>
      </c>
      <c r="F6" t="s">
        <v>24</v>
      </c>
    </row>
    <row r="7" spans="1:11" x14ac:dyDescent="0.45">
      <c r="A7" t="s">
        <v>3</v>
      </c>
      <c r="B7">
        <v>2</v>
      </c>
      <c r="C7">
        <v>1</v>
      </c>
      <c r="D7">
        <v>3</v>
      </c>
      <c r="E7">
        <v>130</v>
      </c>
      <c r="F7" t="s">
        <v>26</v>
      </c>
    </row>
    <row r="8" spans="1:11" x14ac:dyDescent="0.45">
      <c r="A8" t="s">
        <v>4</v>
      </c>
      <c r="B8">
        <v>8</v>
      </c>
      <c r="C8">
        <v>3</v>
      </c>
      <c r="D8">
        <v>7</v>
      </c>
      <c r="E8" s="1">
        <v>5066</v>
      </c>
      <c r="F8" t="s">
        <v>26</v>
      </c>
    </row>
    <row r="9" spans="1:11" x14ac:dyDescent="0.45">
      <c r="A9" t="s">
        <v>27</v>
      </c>
      <c r="B9">
        <f>SUM(B5:B8)</f>
        <v>514</v>
      </c>
      <c r="C9">
        <f>SUM(C5:C8)</f>
        <v>19</v>
      </c>
      <c r="D9">
        <f>SUM(D5:D8)</f>
        <v>74</v>
      </c>
    </row>
    <row r="10" spans="1:11" x14ac:dyDescent="0.45">
      <c r="D10">
        <f>C9+D9</f>
        <v>93</v>
      </c>
    </row>
    <row r="11" spans="1:11" x14ac:dyDescent="0.45">
      <c r="A11" t="s">
        <v>5</v>
      </c>
    </row>
    <row r="13" spans="1:11" x14ac:dyDescent="0.45">
      <c r="A13" t="s">
        <v>6</v>
      </c>
      <c r="B13">
        <v>3</v>
      </c>
      <c r="C13">
        <v>2</v>
      </c>
      <c r="D13">
        <v>1</v>
      </c>
      <c r="E13">
        <v>213</v>
      </c>
      <c r="F13" t="s">
        <v>28</v>
      </c>
    </row>
    <row r="14" spans="1:11" x14ac:dyDescent="0.45">
      <c r="A14" t="s">
        <v>7</v>
      </c>
      <c r="B14">
        <v>567</v>
      </c>
      <c r="C14">
        <v>38</v>
      </c>
      <c r="D14">
        <v>102</v>
      </c>
      <c r="E14">
        <v>11190</v>
      </c>
      <c r="F14" t="s">
        <v>28</v>
      </c>
      <c r="H14" t="s">
        <v>29</v>
      </c>
      <c r="I14">
        <f>SUM(B13:B17)</f>
        <v>600</v>
      </c>
      <c r="J14">
        <f t="shared" ref="J14:K14" si="0">SUM(C13:C17)</f>
        <v>48</v>
      </c>
      <c r="K14">
        <f t="shared" si="0"/>
        <v>119</v>
      </c>
    </row>
    <row r="15" spans="1:11" x14ac:dyDescent="0.45">
      <c r="A15" t="s">
        <v>8</v>
      </c>
      <c r="B15">
        <v>11</v>
      </c>
      <c r="C15">
        <v>3</v>
      </c>
      <c r="D15">
        <v>3</v>
      </c>
      <c r="E15">
        <v>2421</v>
      </c>
      <c r="F15" t="s">
        <v>28</v>
      </c>
      <c r="K15">
        <f>J14+K14</f>
        <v>167</v>
      </c>
    </row>
    <row r="16" spans="1:11" x14ac:dyDescent="0.45">
      <c r="A16" t="s">
        <v>9</v>
      </c>
      <c r="B16">
        <v>19</v>
      </c>
      <c r="C16">
        <v>4</v>
      </c>
      <c r="D16">
        <v>13</v>
      </c>
      <c r="E16">
        <v>180</v>
      </c>
      <c r="F16" t="s">
        <v>28</v>
      </c>
      <c r="H16" t="s">
        <v>30</v>
      </c>
      <c r="I16">
        <f>SUM(B18:B20)</f>
        <v>138</v>
      </c>
      <c r="J16">
        <f t="shared" ref="J16:K16" si="1">SUM(C18:C20)</f>
        <v>10</v>
      </c>
      <c r="K16">
        <f t="shared" si="1"/>
        <v>39</v>
      </c>
    </row>
    <row r="17" spans="1:11" x14ac:dyDescent="0.45">
      <c r="A17" t="s">
        <v>10</v>
      </c>
      <c r="B17">
        <v>0</v>
      </c>
      <c r="C17">
        <v>1</v>
      </c>
      <c r="D17">
        <v>0</v>
      </c>
      <c r="E17">
        <v>0</v>
      </c>
      <c r="F17" t="s">
        <v>28</v>
      </c>
      <c r="K17">
        <f>J16+K16</f>
        <v>49</v>
      </c>
    </row>
    <row r="18" spans="1:11" x14ac:dyDescent="0.45">
      <c r="A18" t="s">
        <v>11</v>
      </c>
      <c r="B18">
        <v>12</v>
      </c>
      <c r="C18">
        <v>5</v>
      </c>
      <c r="D18">
        <v>17</v>
      </c>
      <c r="E18">
        <v>5</v>
      </c>
      <c r="F18" t="s">
        <v>28</v>
      </c>
    </row>
    <row r="19" spans="1:11" x14ac:dyDescent="0.45">
      <c r="A19" t="s">
        <v>12</v>
      </c>
      <c r="B19">
        <v>13</v>
      </c>
      <c r="C19">
        <v>1</v>
      </c>
      <c r="D19">
        <v>3</v>
      </c>
      <c r="E19">
        <v>69</v>
      </c>
      <c r="F19" t="s">
        <v>28</v>
      </c>
    </row>
    <row r="20" spans="1:11" x14ac:dyDescent="0.45">
      <c r="A20" t="s">
        <v>13</v>
      </c>
      <c r="B20">
        <v>113</v>
      </c>
      <c r="C20">
        <v>4</v>
      </c>
      <c r="D20">
        <v>19</v>
      </c>
      <c r="E20">
        <v>25</v>
      </c>
      <c r="F20" t="s">
        <v>28</v>
      </c>
    </row>
    <row r="21" spans="1:11" x14ac:dyDescent="0.45">
      <c r="A21" t="s">
        <v>27</v>
      </c>
      <c r="B21">
        <f>SUM(B13:B20)</f>
        <v>738</v>
      </c>
      <c r="C21">
        <f>SUM(C13:C20)</f>
        <v>58</v>
      </c>
      <c r="D21">
        <f>SUM(D13:D20)</f>
        <v>158</v>
      </c>
    </row>
    <row r="22" spans="1:11" x14ac:dyDescent="0.45">
      <c r="D22">
        <f>C21+D21</f>
        <v>216</v>
      </c>
      <c r="I22" t="s">
        <v>32</v>
      </c>
      <c r="J22" t="s">
        <v>33</v>
      </c>
    </row>
    <row r="23" spans="1:11" x14ac:dyDescent="0.45">
      <c r="H23" t="s">
        <v>31</v>
      </c>
      <c r="I23">
        <f>D10</f>
        <v>93</v>
      </c>
      <c r="J23">
        <f>B9</f>
        <v>514</v>
      </c>
    </row>
    <row r="24" spans="1:11" x14ac:dyDescent="0.45">
      <c r="A24" t="s">
        <v>14</v>
      </c>
      <c r="H24" t="s">
        <v>29</v>
      </c>
      <c r="I24">
        <f>K15</f>
        <v>167</v>
      </c>
      <c r="J24">
        <f>I14</f>
        <v>600</v>
      </c>
    </row>
    <row r="25" spans="1:11" x14ac:dyDescent="0.45">
      <c r="H25" t="s">
        <v>30</v>
      </c>
      <c r="I25">
        <f>K17</f>
        <v>49</v>
      </c>
      <c r="J25">
        <f>I16</f>
        <v>138</v>
      </c>
    </row>
    <row r="26" spans="1:11" x14ac:dyDescent="0.45">
      <c r="A26" t="s">
        <v>15</v>
      </c>
      <c r="B26">
        <v>2</v>
      </c>
      <c r="C26">
        <v>10</v>
      </c>
      <c r="D26">
        <v>0</v>
      </c>
    </row>
    <row r="27" spans="1:11" x14ac:dyDescent="0.45">
      <c r="A27" t="s">
        <v>16</v>
      </c>
      <c r="B27">
        <v>14</v>
      </c>
      <c r="C27">
        <v>5</v>
      </c>
      <c r="D27">
        <v>0</v>
      </c>
    </row>
    <row r="28" spans="1:11" x14ac:dyDescent="0.45">
      <c r="A28" t="s">
        <v>17</v>
      </c>
      <c r="B28">
        <v>0</v>
      </c>
      <c r="C28">
        <v>4</v>
      </c>
      <c r="D28">
        <v>0</v>
      </c>
      <c r="H28" t="s">
        <v>34</v>
      </c>
    </row>
    <row r="29" spans="1:11" x14ac:dyDescent="0.45">
      <c r="A29" t="s">
        <v>18</v>
      </c>
      <c r="C29">
        <v>22</v>
      </c>
      <c r="D29">
        <v>0</v>
      </c>
    </row>
    <row r="30" spans="1:11" x14ac:dyDescent="0.45">
      <c r="A30" t="s">
        <v>19</v>
      </c>
      <c r="B30">
        <v>0</v>
      </c>
      <c r="C30">
        <v>2</v>
      </c>
      <c r="D30">
        <v>1</v>
      </c>
    </row>
    <row r="31" spans="1:11" x14ac:dyDescent="0.45">
      <c r="A31" t="s">
        <v>27</v>
      </c>
      <c r="B31">
        <f>SUM(B26:B30)</f>
        <v>16</v>
      </c>
      <c r="C31">
        <f t="shared" ref="C31:D31" si="2">SUM(C26:C30)</f>
        <v>43</v>
      </c>
      <c r="D31">
        <f t="shared" si="2"/>
        <v>1</v>
      </c>
    </row>
    <row r="32" spans="1:11" x14ac:dyDescent="0.45">
      <c r="D32">
        <f>C31+D31</f>
        <v>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Akhter, Freed (ENERGY)</dc:creator>
  <cp:lastModifiedBy>Akhter, Freed (ENERGY)</cp:lastModifiedBy>
  <dcterms:created xsi:type="dcterms:W3CDTF">2018-04-24T14:48:14Z</dcterms:created>
  <dcterms:modified xsi:type="dcterms:W3CDTF">2018-04-24T16:27:00Z</dcterms:modified>
</cp:coreProperties>
</file>