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15" windowWidth="15600" windowHeight="11760"/>
  </bookViews>
  <sheets>
    <sheet name="10 year" sheetId="1" r:id="rId1"/>
  </sheets>
  <externalReferences>
    <externalReference r:id="rId2"/>
  </externalReferences>
  <calcPr calcId="145621"/>
</workbook>
</file>

<file path=xl/calcChain.xml><?xml version="1.0" encoding="utf-8"?>
<calcChain xmlns="http://schemas.openxmlformats.org/spreadsheetml/2006/main">
  <c r="C15" i="1" l="1"/>
  <c r="D15" i="1" s="1"/>
  <c r="B15" i="1"/>
  <c r="C14" i="1"/>
  <c r="B14" i="1"/>
  <c r="D14" i="1" s="1"/>
  <c r="C13" i="1"/>
  <c r="B13" i="1"/>
  <c r="D13" i="1" s="1"/>
  <c r="D12" i="1"/>
  <c r="C12" i="1"/>
  <c r="B12" i="1"/>
  <c r="C11" i="1"/>
  <c r="C17" i="1" s="1"/>
  <c r="B11" i="1"/>
  <c r="B17" i="1" s="1"/>
  <c r="C10" i="1"/>
  <c r="B10" i="1"/>
  <c r="D10" i="1" s="1"/>
  <c r="C9" i="1"/>
  <c r="B9" i="1"/>
  <c r="D9" i="1" s="1"/>
  <c r="D8" i="1"/>
  <c r="C8" i="1"/>
  <c r="B8" i="1"/>
  <c r="C7" i="1"/>
  <c r="D7" i="1" s="1"/>
  <c r="B7" i="1"/>
  <c r="C6" i="1"/>
  <c r="C19" i="1" s="1"/>
  <c r="B6" i="1"/>
  <c r="D6" i="1" s="1"/>
  <c r="D19" i="1" l="1"/>
  <c r="D11" i="1"/>
  <c r="D17" i="1" s="1"/>
  <c r="B19" i="1"/>
</calcChain>
</file>

<file path=xl/sharedStrings.xml><?xml version="1.0" encoding="utf-8"?>
<sst xmlns="http://schemas.openxmlformats.org/spreadsheetml/2006/main" count="19" uniqueCount="19">
  <si>
    <t>Fiscal Year</t>
  </si>
  <si>
    <t>Teachers' Pension Plan (OTPP)</t>
  </si>
  <si>
    <t>OPSEU Pension Plan</t>
  </si>
  <si>
    <t>Total</t>
  </si>
  <si>
    <t>2006-07</t>
  </si>
  <si>
    <t>2007-08</t>
  </si>
  <si>
    <t>2008-09*</t>
  </si>
  <si>
    <t>2009-10</t>
  </si>
  <si>
    <t>2010-11</t>
  </si>
  <si>
    <t>2011-12</t>
  </si>
  <si>
    <t>2012-13</t>
  </si>
  <si>
    <t>2013-14</t>
  </si>
  <si>
    <t>2014-15</t>
  </si>
  <si>
    <t>2015-16</t>
  </si>
  <si>
    <t>Average last 5 year impact</t>
  </si>
  <si>
    <t>Average 10* year impact</t>
  </si>
  <si>
    <t>*Average 10 year impact was calculated excluding fiscal 2008-09.  2008-09 was an outlier as result of the 2008 financial crisis.</t>
  </si>
  <si>
    <t>Increase/(decrease) in historical deficit (in millions)</t>
  </si>
  <si>
    <r>
      <rPr>
        <b/>
        <sz val="10"/>
        <rFont val="Arial"/>
        <family val="2"/>
      </rPr>
      <t xml:space="preserve">Purpose of Table: </t>
    </r>
    <r>
      <rPr>
        <sz val="10"/>
        <rFont val="Arial"/>
        <family val="2"/>
      </rPr>
      <t xml:space="preserve"> The following table illustrates the net fiscal impact on the historical deficit if the net assets of both the Teachers' Pension Plan (OTPP) and OPSEU Pension Plan were assumed to have had  no future economic benefit and net pension assets for these two plans are valued at zero.</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</si>
</sst>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_(* #,##0.00_);_(* \(#,##0.00\);_(* &quot;-&quot;??_);_(@_)"/>
    <numFmt numFmtId="165" formatCode="_(* #,##0_);_(* \(#,##0\);_(* &quot;-&quot;??_);_(@_)"/>
    <numFmt numFmtId="166" formatCode="0000"/>
    <numFmt numFmtId="167" formatCode="00"/>
    <numFmt numFmtId="168" formatCode="_(&quot;$&quot;* #,##0.00_);_(&quot;$&quot;* \(#,##0.00\);_(&quot;$&quot;* &quot;-&quot;??_);_(@_)"/>
    <numFmt numFmtId="169" formatCode="&quot;$&quot;#,##0_);\(&quot;$&quot;#,##0\)"/>
  </numFmts>
  <fonts count="36" x14ac:knownFonts="1">
    <font>
      <sz val="10"/>
      <name val="Arial"/>
      <family val="2"/>
    </font>
    <font>
      <sz val="11"/>
      <color theme="1"/>
      <name val="Calibri"/>
      <family val="2"/>
      <scheme val="minor"/>
    </font>
    <font>
      <sz val="10"/>
      <name val="Arial"/>
      <family val="2"/>
    </font>
    <font>
      <b/>
      <sz val="10"/>
      <name val="Arial"/>
      <family val="2"/>
    </font>
    <font>
      <sz val="8"/>
      <name val="Arial"/>
      <family val="2"/>
    </font>
    <font>
      <sz val="10"/>
      <color indexed="8"/>
      <name val="Arial"/>
      <family val="2"/>
    </font>
    <font>
      <sz val="11"/>
      <color indexed="8"/>
      <name val="Calibri"/>
      <family val="2"/>
    </font>
    <font>
      <sz val="11"/>
      <color indexed="9"/>
      <name val="Calibri"/>
      <family val="2"/>
    </font>
    <font>
      <sz val="10"/>
      <color indexed="9"/>
      <name val="Times New Roman"/>
      <family val="2"/>
    </font>
    <font>
      <sz val="11"/>
      <color indexed="20"/>
      <name val="Calibri"/>
      <family val="2"/>
    </font>
    <font>
      <b/>
      <sz val="10"/>
      <color indexed="0"/>
      <name val="Tahoma"/>
      <family val="2"/>
    </font>
    <font>
      <b/>
      <sz val="11"/>
      <color indexed="52"/>
      <name val="Calibri"/>
      <family val="2"/>
    </font>
    <font>
      <b/>
      <sz val="11"/>
      <color indexed="9"/>
      <name val="Calibri"/>
      <family val="2"/>
    </font>
    <font>
      <sz val="9"/>
      <name val="Arial"/>
      <family val="2"/>
    </font>
    <font>
      <b/>
      <sz val="8"/>
      <color indexed="9"/>
      <name val="Arial"/>
      <family val="2"/>
    </font>
    <font>
      <b/>
      <sz val="10"/>
      <color indexed="9"/>
      <name val="Arial"/>
      <family val="2"/>
    </font>
    <font>
      <b/>
      <sz val="11"/>
      <color indexed="8"/>
      <name val="Calibri"/>
      <family val="2"/>
    </font>
    <font>
      <i/>
      <sz val="11"/>
      <color indexed="23"/>
      <name val="Calibri"/>
      <family val="2"/>
    </font>
    <font>
      <sz val="11"/>
      <color indexed="17"/>
      <name val="Calibri"/>
      <family val="2"/>
    </font>
    <font>
      <b/>
      <sz val="14"/>
      <name val="Arial"/>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0"/>
      <name val="Tahoma"/>
      <family val="2"/>
    </font>
    <font>
      <sz val="11"/>
      <color indexed="60"/>
      <name val="Calibri"/>
      <family val="2"/>
    </font>
    <font>
      <sz val="10"/>
      <color theme="1"/>
      <name val="Times New Roman"/>
      <family val="2"/>
    </font>
    <font>
      <sz val="10"/>
      <name val="Tahoma"/>
      <family val="2"/>
    </font>
    <font>
      <sz val="10"/>
      <name val="MS Sans Serif"/>
      <family val="2"/>
    </font>
    <font>
      <b/>
      <sz val="11"/>
      <color indexed="63"/>
      <name val="Calibri"/>
      <family val="2"/>
    </font>
    <font>
      <b/>
      <sz val="18"/>
      <color indexed="62"/>
      <name val="Cambria"/>
      <family val="1"/>
    </font>
    <font>
      <b/>
      <sz val="12"/>
      <name val="Arial"/>
      <family val="2"/>
    </font>
    <font>
      <b/>
      <sz val="18"/>
      <color indexed="56"/>
      <name val="Cambria"/>
      <family val="2"/>
    </font>
    <font>
      <sz val="11"/>
      <color indexed="10"/>
      <name val="Calibri"/>
      <family val="2"/>
    </font>
  </fonts>
  <fills count="39">
    <fill>
      <patternFill patternType="none"/>
    </fill>
    <fill>
      <patternFill patternType="gray125"/>
    </fill>
    <fill>
      <patternFill patternType="solid">
        <fgColor rgb="FFFFFFCC"/>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bgColor indexed="2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solid">
        <fgColor indexed="3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64"/>
      </patternFill>
    </fill>
    <fill>
      <patternFill patternType="solid">
        <fgColor indexed="40"/>
      </patternFill>
    </fill>
    <fill>
      <patternFill patternType="solid">
        <fgColor indexed="43"/>
      </patternFill>
    </fill>
    <fill>
      <patternFill patternType="solid">
        <fgColor indexed="26"/>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7">
    <xf numFmtId="0" fontId="0" fillId="0" borderId="0"/>
    <xf numFmtId="164" fontId="2"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7" fillId="2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9" fillId="5" borderId="0" applyNumberFormat="0" applyBorder="0" applyAlignment="0" applyProtection="0"/>
    <xf numFmtId="0" fontId="10" fillId="0" borderId="0"/>
    <xf numFmtId="0" fontId="11" fillId="29" borderId="3" applyNumberFormat="0" applyAlignment="0" applyProtection="0"/>
    <xf numFmtId="0" fontId="12" fillId="30" borderId="4" applyNumberFormat="0" applyAlignment="0" applyProtection="0"/>
    <xf numFmtId="164" fontId="2" fillId="0" borderId="0" applyFont="0" applyFill="0" applyBorder="0" applyAlignment="0" applyProtection="0"/>
    <xf numFmtId="164" fontId="13" fillId="0" borderId="0" applyFont="0" applyFill="0" applyBorder="0" applyAlignment="0" applyProtection="0"/>
    <xf numFmtId="43" fontId="1" fillId="0" borderId="0" applyFont="0" applyFill="0" applyBorder="0" applyAlignment="0" applyProtection="0"/>
    <xf numFmtId="164" fontId="1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64" fontId="13" fillId="0" borderId="0" applyFont="0" applyFill="0" applyBorder="0" applyAlignment="0" applyProtection="0"/>
    <xf numFmtId="43" fontId="6" fillId="0" borderId="0" applyFont="0" applyFill="0" applyBorder="0" applyAlignment="0" applyProtection="0"/>
    <xf numFmtId="0" fontId="5" fillId="0" borderId="0">
      <alignment vertical="top"/>
    </xf>
    <xf numFmtId="0" fontId="5" fillId="0" borderId="0">
      <alignment vertical="top"/>
    </xf>
    <xf numFmtId="43" fontId="1"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164" fontId="2" fillId="0" borderId="0" applyProtection="0">
      <protection locked="0"/>
    </xf>
    <xf numFmtId="164" fontId="2" fillId="0" borderId="0" applyProtection="0">
      <protection locked="0"/>
    </xf>
    <xf numFmtId="166" fontId="14" fillId="31" borderId="2">
      <alignment horizontal="right" vertical="top"/>
    </xf>
    <xf numFmtId="167" fontId="15" fillId="31" borderId="2">
      <alignment horizontal="center" vertical="top"/>
    </xf>
    <xf numFmtId="44" fontId="1" fillId="0" borderId="0" applyFont="0" applyFill="0" applyBorder="0" applyAlignment="0" applyProtection="0"/>
    <xf numFmtId="44" fontId="1" fillId="0" borderId="0" applyFont="0" applyFill="0" applyBorder="0" applyAlignment="0" applyProtection="0"/>
    <xf numFmtId="168" fontId="13"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7"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8" fillId="6" borderId="0" applyNumberFormat="0" applyBorder="0" applyAlignment="0" applyProtection="0"/>
    <xf numFmtId="0" fontId="19" fillId="35" borderId="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9" borderId="3" applyNumberFormat="0" applyAlignment="0" applyProtection="0"/>
    <xf numFmtId="0" fontId="3" fillId="35" borderId="0" applyNumberFormat="0">
      <alignment horizontal="left" vertical="top"/>
    </xf>
    <xf numFmtId="0" fontId="3" fillId="35" borderId="0" applyNumberFormat="0">
      <alignment horizontal="left" vertical="top"/>
    </xf>
    <xf numFmtId="0" fontId="25" fillId="0" borderId="8" applyNumberFormat="0" applyFill="0" applyAlignment="0" applyProtection="0"/>
    <xf numFmtId="0" fontId="26" fillId="36" borderId="0"/>
    <xf numFmtId="0" fontId="26" fillId="16" borderId="0"/>
    <xf numFmtId="0" fontId="26" fillId="5" borderId="0"/>
    <xf numFmtId="0" fontId="3" fillId="35" borderId="0"/>
    <xf numFmtId="44" fontId="2" fillId="0" borderId="0" applyFont="0" applyFill="0" applyBorder="0" applyAlignment="0" applyProtection="0"/>
    <xf numFmtId="0" fontId="27" fillId="37" borderId="0" applyNumberFormat="0" applyBorder="0" applyAlignment="0" applyProtection="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alignment vertical="top"/>
    </xf>
    <xf numFmtId="0" fontId="2" fillId="0" borderId="0">
      <alignment vertical="top"/>
    </xf>
    <xf numFmtId="0" fontId="13" fillId="0" borderId="0" applyBorder="0"/>
    <xf numFmtId="0" fontId="2" fillId="0" borderId="0">
      <alignment vertical="top"/>
    </xf>
    <xf numFmtId="0" fontId="28" fillId="0" borderId="0"/>
    <xf numFmtId="0" fontId="2" fillId="0" borderId="0"/>
    <xf numFmtId="0" fontId="1" fillId="0" borderId="0"/>
    <xf numFmtId="0" fontId="29" fillId="0" borderId="0"/>
    <xf numFmtId="0" fontId="2" fillId="0" borderId="0">
      <alignment vertical="top"/>
    </xf>
    <xf numFmtId="0" fontId="2" fillId="0" borderId="0"/>
    <xf numFmtId="0" fontId="2" fillId="0" borderId="0"/>
    <xf numFmtId="0" fontId="2" fillId="0" borderId="0"/>
    <xf numFmtId="0" fontId="2" fillId="0" borderId="0"/>
    <xf numFmtId="0" fontId="1" fillId="0" borderId="0"/>
    <xf numFmtId="0" fontId="13" fillId="0" borderId="0" applyBorder="0"/>
    <xf numFmtId="0" fontId="1" fillId="0" borderId="0"/>
    <xf numFmtId="0" fontId="2" fillId="0" borderId="0"/>
    <xf numFmtId="0" fontId="2" fillId="0" borderId="0">
      <alignment vertical="top"/>
    </xf>
    <xf numFmtId="0" fontId="13" fillId="0" borderId="0" applyBorder="0"/>
    <xf numFmtId="0" fontId="13" fillId="0" borderId="0" applyBorder="0"/>
    <xf numFmtId="0" fontId="2" fillId="0" borderId="0"/>
    <xf numFmtId="0" fontId="1" fillId="0" borderId="0"/>
    <xf numFmtId="0" fontId="2" fillId="0" borderId="0">
      <alignment vertical="top"/>
    </xf>
    <xf numFmtId="0" fontId="1" fillId="0" borderId="0"/>
    <xf numFmtId="0" fontId="1" fillId="0" borderId="0"/>
    <xf numFmtId="0" fontId="2" fillId="0" borderId="0">
      <alignment vertical="top"/>
    </xf>
    <xf numFmtId="0" fontId="1" fillId="0" borderId="0"/>
    <xf numFmtId="0" fontId="2" fillId="0" borderId="0"/>
    <xf numFmtId="0" fontId="1" fillId="0" borderId="0"/>
    <xf numFmtId="0" fontId="1" fillId="0" borderId="0"/>
    <xf numFmtId="0" fontId="2" fillId="0" borderId="0"/>
    <xf numFmtId="0" fontId="5" fillId="0" borderId="0">
      <alignment vertical="top"/>
    </xf>
    <xf numFmtId="0" fontId="1" fillId="0" borderId="0"/>
    <xf numFmtId="0" fontId="13" fillId="0" borderId="0" applyBorder="0"/>
    <xf numFmtId="0" fontId="1" fillId="2" borderId="1" applyNumberFormat="0" applyFont="0" applyAlignment="0" applyProtection="0"/>
    <xf numFmtId="0" fontId="30" fillId="38" borderId="9" applyNumberFormat="0" applyFont="0" applyAlignment="0" applyProtection="0"/>
    <xf numFmtId="0" fontId="26" fillId="17" borderId="0"/>
    <xf numFmtId="0" fontId="31" fillId="29" borderId="10" applyNumberFormat="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35" borderId="0">
      <alignment horizontal="right"/>
    </xf>
    <xf numFmtId="0" fontId="3" fillId="35" borderId="0">
      <alignment horizontal="right"/>
    </xf>
    <xf numFmtId="0" fontId="32" fillId="0" borderId="0" applyNumberFormat="0" applyFill="0" applyBorder="0" applyAlignment="0" applyProtection="0"/>
    <xf numFmtId="0" fontId="5" fillId="0" borderId="0">
      <alignment vertical="top"/>
    </xf>
    <xf numFmtId="0" fontId="5" fillId="0" borderId="0">
      <alignment vertical="top"/>
    </xf>
    <xf numFmtId="0" fontId="5" fillId="0" borderId="0">
      <alignment vertical="top"/>
    </xf>
    <xf numFmtId="0" fontId="33" fillId="35" borderId="0">
      <alignment horizontal="left"/>
    </xf>
    <xf numFmtId="0" fontId="34" fillId="0" borderId="0" applyNumberFormat="0" applyFill="0" applyBorder="0" applyAlignment="0" applyProtection="0"/>
    <xf numFmtId="0" fontId="16" fillId="0" borderId="11" applyNumberFormat="0" applyFill="0" applyAlignment="0" applyProtection="0"/>
    <xf numFmtId="0" fontId="35" fillId="0" borderId="0" applyNumberFormat="0" applyFill="0" applyBorder="0" applyAlignment="0" applyProtection="0"/>
    <xf numFmtId="0" fontId="26" fillId="37" borderId="0"/>
    <xf numFmtId="43" fontId="2" fillId="0" borderId="0" applyFont="0" applyFill="0" applyBorder="0" applyAlignment="0" applyProtection="0"/>
  </cellStyleXfs>
  <cellXfs count="17">
    <xf numFmtId="0" fontId="0" fillId="0" borderId="0" xfId="0"/>
    <xf numFmtId="0" fontId="3" fillId="0" borderId="2" xfId="0" applyFont="1" applyBorder="1"/>
    <xf numFmtId="0" fontId="3" fillId="0" borderId="2" xfId="0" applyFont="1" applyBorder="1" applyAlignment="1">
      <alignment horizontal="right" wrapText="1"/>
    </xf>
    <xf numFmtId="0" fontId="3" fillId="0" borderId="2" xfId="0" applyFont="1" applyBorder="1" applyAlignment="1">
      <alignment horizontal="right"/>
    </xf>
    <xf numFmtId="49" fontId="0" fillId="0" borderId="2" xfId="0" applyNumberFormat="1" applyBorder="1"/>
    <xf numFmtId="165" fontId="0" fillId="0" borderId="2" xfId="1" applyNumberFormat="1" applyFont="1" applyBorder="1"/>
    <xf numFmtId="0" fontId="0" fillId="0" borderId="2" xfId="0" applyBorder="1"/>
    <xf numFmtId="0" fontId="2" fillId="0" borderId="2" xfId="0" applyFont="1" applyBorder="1"/>
    <xf numFmtId="165" fontId="0" fillId="0" borderId="2" xfId="0" applyNumberFormat="1" applyBorder="1"/>
    <xf numFmtId="0" fontId="3" fillId="0" borderId="0" xfId="0" applyFont="1"/>
    <xf numFmtId="165" fontId="0" fillId="0" borderId="0" xfId="1" applyNumberFormat="1" applyFont="1"/>
    <xf numFmtId="0" fontId="4" fillId="0" borderId="0" xfId="0" applyFont="1"/>
    <xf numFmtId="165" fontId="0" fillId="0" borderId="0" xfId="0" applyNumberFormat="1"/>
    <xf numFmtId="43" fontId="0" fillId="0" borderId="0" xfId="0" applyNumberFormat="1"/>
    <xf numFmtId="0" fontId="0" fillId="0" borderId="0" xfId="0" applyFont="1" applyAlignment="1">
      <alignment wrapText="1"/>
    </xf>
    <xf numFmtId="0" fontId="0" fillId="0" borderId="0" xfId="0" applyAlignment="1">
      <alignment wrapText="1"/>
    </xf>
    <xf numFmtId="0" fontId="3" fillId="3" borderId="0" xfId="0" applyFont="1" applyFill="1" applyAlignment="1">
      <alignment horizontal="center"/>
    </xf>
  </cellXfs>
  <cellStyles count="487">
    <cellStyle name=" 1" xfId="2"/>
    <cellStyle name="_200708 Interim Actual - Feb 28th, 2008" xfId="3"/>
    <cellStyle name="_200708 Interim Actual - Feb 28th, 2008_(CFSB) EDU Scratchy - Feb 13 (3) (2)" xfId="4"/>
    <cellStyle name="_200708 Interim Actual - Feb 28th, 2008_(CFSB) EDU Scratchy - Feb 13 (3) (2)_Budget Templates 2011-11-09" xfId="5"/>
    <cellStyle name="_200708 Interim Actual - Feb 28th, 2008_(CFSB) EDU Scratchy - Feb 13 (3) (2)_Impact of MOF Scenarios v2" xfId="6"/>
    <cellStyle name="_200708 Interim Actual - Feb 28th, 2008_(CFSB) EDU Scratchy - Feb 13 (3) (2)_Impact of MOF Scenarios v6 (2)" xfId="7"/>
    <cellStyle name="_200708 Interim Actual - Feb 28th, 2008_2009-10 Base Forecast" xfId="8"/>
    <cellStyle name="_200708 Interim Actual - Feb 28th, 2008_2009-10 Base Forecast 2" xfId="9"/>
    <cellStyle name="_200708 Interim Actual - Feb 28th, 2008_200910 RBP - April 8, 2009 -Budget Signoff + MEI Capital + Post Budget Adjustment for Community Use of School" xfId="10"/>
    <cellStyle name="_200708 Interim Actual - Feb 28th, 2008_200910 RBP - April 8, 2009 -Budget Signoff + MEI Capital + Post Budget Adjustment for Community Use of School_Budget Templates 2011-11-09" xfId="11"/>
    <cellStyle name="_200708 Interim Actual - Feb 28th, 2008_200910 RBP - April 8, 2009 -Budget Signoff + MEI Capital + Post Budget Adjustment for Community Use of School_Impact of MOF Scenarios v2" xfId="12"/>
    <cellStyle name="_200708 Interim Actual - Feb 28th, 2008_200910 RBP - April 8, 2009 -Budget Signoff + MEI Capital + Post Budget Adjustment for Community Use of School_Impact of MOF Scenarios v6 (2)" xfId="13"/>
    <cellStyle name="_200708 Interim Actual - Feb 28th, 2008_200910 RBP - Feb 17 2009" xfId="14"/>
    <cellStyle name="_200708 Interim Actual - Feb 28th, 2008_200910 RBP - Feb 17 2009_Budget Templates 2011-11-09" xfId="15"/>
    <cellStyle name="_200708 Interim Actual - Feb 28th, 2008_200910 RBP - Feb 17 2009_Impact of MOF Scenarios v2" xfId="16"/>
    <cellStyle name="_200708 Interim Actual - Feb 28th, 2008_200910 RBP - Feb 17 2009_Impact of MOF Scenarios v6 (2)" xfId="17"/>
    <cellStyle name="_200708 Interim Actual - Feb 28th, 2008_200910 RBP - Feb 3 2009" xfId="18"/>
    <cellStyle name="_200708 Interim Actual - Feb 28th, 2008_200910 RBP - Feb 3 2009_Budget Templates 2011-11-09" xfId="19"/>
    <cellStyle name="_200708 Interim Actual - Feb 28th, 2008_200910 RBP - Feb 3 2009_Impact of MOF Scenarios v2" xfId="20"/>
    <cellStyle name="_200708 Interim Actual - Feb 28th, 2008_200910 RBP - Feb 3 2009_Impact of MOF Scenarios v6 (2)" xfId="21"/>
    <cellStyle name="_200708 Interim Actual - Feb 28th, 2008_200910 RBP - Feb 4 2009" xfId="22"/>
    <cellStyle name="_200708 Interim Actual - Feb 28th, 2008_200910 RBP - Feb 4 2009_Budget Templates 2011-11-09" xfId="23"/>
    <cellStyle name="_200708 Interim Actual - Feb 28th, 2008_200910 RBP - Feb 4 2009_Impact of MOF Scenarios v2" xfId="24"/>
    <cellStyle name="_200708 Interim Actual - Feb 28th, 2008_200910 RBP - Feb 4 2009_Impact of MOF Scenarios v6 (2)" xfId="25"/>
    <cellStyle name="_200708 Interim Actual - Feb 28th, 2008_200910 RBP - Feb 9 2009" xfId="26"/>
    <cellStyle name="_200708 Interim Actual - Feb 28th, 2008_200910 RBP - Feb 9 2009_Budget Templates 2011-11-09" xfId="27"/>
    <cellStyle name="_200708 Interim Actual - Feb 28th, 2008_200910 RBP - Feb 9 2009_Impact of MOF Scenarios v2" xfId="28"/>
    <cellStyle name="_200708 Interim Actual - Feb 28th, 2008_200910 RBP - Feb 9 2009_Impact of MOF Scenarios v6 (2)" xfId="29"/>
    <cellStyle name="_200708 Interim Actual - Feb 28th, 2008_200910 RBP - January 27th for Andrew S" xfId="30"/>
    <cellStyle name="_200708 Interim Actual - Feb 28th, 2008_200910 RBP - January 27th for Andrew S_Budget Templates 2011-11-09" xfId="31"/>
    <cellStyle name="_200708 Interim Actual - Feb 28th, 2008_200910 RBP - January 27th for Andrew S_Impact of MOF Scenarios v2" xfId="32"/>
    <cellStyle name="_200708 Interim Actual - Feb 28th, 2008_200910 RBP - January 27th for Andrew S_Impact of MOF Scenarios v6 (2)" xfId="33"/>
    <cellStyle name="_200708 Interim Actual - Feb 28th, 2008_200910 RBP - January 30th" xfId="34"/>
    <cellStyle name="_200708 Interim Actual - Feb 28th, 2008_200910 RBP - January 30th_Budget Templates 2011-11-09" xfId="35"/>
    <cellStyle name="_200708 Interim Actual - Feb 28th, 2008_200910 RBP - January 30th_Impact of MOF Scenarios v2" xfId="36"/>
    <cellStyle name="_200708 Interim Actual - Feb 28th, 2008_200910 RBP - January 30th_Impact of MOF Scenarios v6 (2)" xfId="37"/>
    <cellStyle name="_200708 Interim Actual - Feb 28th, 2008_200910 RBP - March 12, 2009 - without updating the SBOG and EPO" xfId="38"/>
    <cellStyle name="_200708 Interim Actual - Feb 28th, 2008_200910 RBP - March 12, 2009 - without updating the SBOG and EPO_Budget Templates 2011-11-09" xfId="39"/>
    <cellStyle name="_200708 Interim Actual - Feb 28th, 2008_200910 RBP - March 12, 2009 - without updating the SBOG and EPO_Impact of MOF Scenarios v2" xfId="40"/>
    <cellStyle name="_200708 Interim Actual - Feb 28th, 2008_200910 RBP - March 12, 2009 - without updating the SBOG and EPO_Impact of MOF Scenarios v6 (2)" xfId="41"/>
    <cellStyle name="_200708 Interim Actual - Feb 28th, 2008_200910 RBP - March 13, 2009 - without updating the SBOG and EPO including MEI capital" xfId="42"/>
    <cellStyle name="_200708 Interim Actual - Feb 28th, 2008_200910 RBP - March 13, 2009 - without updating the SBOG and EPO including MEI capital_Budget Templates 2011-11-09" xfId="43"/>
    <cellStyle name="_200708 Interim Actual - Feb 28th, 2008_200910 RBP - March 13, 2009 - without updating the SBOG and EPO including MEI capital_Impact of MOF Scenarios v2" xfId="44"/>
    <cellStyle name="_200708 Interim Actual - Feb 28th, 2008_200910 RBP - March 13, 2009 - without updating the SBOG and EPO including MEI capital_Impact of MOF Scenarios v6 (2)" xfId="45"/>
    <cellStyle name="_200708 Interim Actual - Feb 28th, 2008_200910 RBP - March 27, 2009 - without updating the SBOG and EPO including MEI capital" xfId="46"/>
    <cellStyle name="_200708 Interim Actual - Feb 28th, 2008_200910 RBP - March 27, 2009 - without updating the SBOG and EPO including MEI capital_Budget Templates 2011-11-09" xfId="47"/>
    <cellStyle name="_200708 Interim Actual - Feb 28th, 2008_200910 RBP - March 27, 2009 - without updating the SBOG and EPO including MEI capital_Impact of MOF Scenarios v2" xfId="48"/>
    <cellStyle name="_200708 Interim Actual - Feb 28th, 2008_200910 RBP - March 27, 2009 - without updating the SBOG and EPO including MEI capital_Impact of MOF Scenarios v6 (2)" xfId="49"/>
    <cellStyle name="_200708 Interim Actual - Feb 28th, 2008_4 Yr Outlook 2010-11 GSN - Master File v15 (for TB Sub) (2) (2) (2)" xfId="50"/>
    <cellStyle name="_200708 Interim Actual - Feb 28th, 2008_4 Yr Outlook 2010-11 GSN - Master File v15 (for TB Sub) (2) (2) (2) 2" xfId="51"/>
    <cellStyle name="_200708 Interim Actual - Feb 28th, 2008_4 Yr Outlook 2010-11 GSN - Master File v15 (for TB Sub) (2) (2) (2)_Budget Templates 2011-11-09" xfId="52"/>
    <cellStyle name="_200708 Interim Actual - Feb 28th, 2008_4 Yr Outlook 2010-11 GSN - Master File v15 (for TB Sub) (2) (2) (2)_Impact of MOF Scenarios v2" xfId="53"/>
    <cellStyle name="_200708 Interim Actual - Feb 28th, 2008_4 Yr Outlook 2010-11 GSN - Master File v15 (for TB Sub) (2) (2) (2)_Impact of MOF Scenarios v6 (2)" xfId="54"/>
    <cellStyle name="_200708 Interim Actual - Feb 28th, 2008_4 Yr Outlook 2011-12 GSN - Master File v21 (New Savings Strategies)" xfId="55"/>
    <cellStyle name="_200708 Interim Actual - Feb 28th, 2008_4 Yr Outlook 2011-12 GSN - Master File v21 (New Savings Strategies) 2" xfId="56"/>
    <cellStyle name="_200708 Interim Actual - Feb 28th, 2008_4 Yr Outlook 2011-12 GSN - Master File v21 (New Savings Strategies)_Budget Templates 2011-11-09" xfId="57"/>
    <cellStyle name="_200708 Interim Actual - Feb 28th, 2008_4 Yr Outlook 2011-12 GSN - Master File v21 (New Savings Strategies)_Impact of MOF Scenarios v2" xfId="58"/>
    <cellStyle name="_200708 Interim Actual - Feb 28th, 2008_4 Yr Outlook 2011-12 GSN - Master File v21 (New Savings Strategies)_Impact of MOF Scenarios v6 (2)" xfId="59"/>
    <cellStyle name="_200708 Interim Actual - Feb 28th, 2008_Book1" xfId="60"/>
    <cellStyle name="_200708 Interim Actual - Feb 28th, 2008_Book1_Budget Templates 2011-11-09" xfId="61"/>
    <cellStyle name="_200708 Interim Actual - Feb 28th, 2008_Book1_Impact of MOF Scenarios v2" xfId="62"/>
    <cellStyle name="_200708 Interim Actual - Feb 28th, 2008_Book1_Impact of MOF Scenarios v6 (2)" xfId="63"/>
    <cellStyle name="_200708 Interim Actual - Feb 28th, 2008_Briefing Notes" xfId="64"/>
    <cellStyle name="_200708 Interim Actual - Feb 28th, 2008_Budget Template (Coloured Sheet) -Dec 17" xfId="65"/>
    <cellStyle name="_200708 Interim Actual - Feb 28th, 2008_Budget Template (Coloured Sheet) -Dec 17_Briefing Notes" xfId="66"/>
    <cellStyle name="_200708 Interim Actual - Feb 28th, 2008_Budget Template (Coloured Sheet) -Dec 17_Budget Templates 2011-11-09" xfId="67"/>
    <cellStyle name="_200708 Interim Actual - Feb 28th, 2008_Budget Template (Coloured Sheet) -Dec 17_Impact of MOF Scenarios v2" xfId="68"/>
    <cellStyle name="_200708 Interim Actual - Feb 28th, 2008_Budget Template (Coloured Sheet) -Dec 17_Impact of MOF Scenarios v6 (2)" xfId="69"/>
    <cellStyle name="_200708 Interim Actual - Feb 28th, 2008_Budget Templates 2011-11-09" xfId="70"/>
    <cellStyle name="_200708 Interim Actual - Feb 28th, 2008_Growth Rates and Savings" xfId="71"/>
    <cellStyle name="_200708 Interim Actual - Feb 28th, 2008_Growth Rates and Savings_Impact of MOF Scenarios v2" xfId="72"/>
    <cellStyle name="_200708 Interim Actual - Feb 28th, 2008_Growth Rates and Savings_Impact of MOF Scenarios v6 (2)" xfId="73"/>
    <cellStyle name="_200708 Interim Actual - Feb 28th, 2008_Impact of MOF Scenarios v2" xfId="74"/>
    <cellStyle name="_200708 Interim Actual - Feb 28th, 2008_Impact of MOF Scenarios v6 (2)" xfId="75"/>
    <cellStyle name="_200708 Interim Actual - Feb 28th, 2008_LF2 REV" xfId="76"/>
    <cellStyle name="_200708 Interim Actual - Feb 28th, 2008_LF2 REV 2" xfId="77"/>
    <cellStyle name="_200708 Interim Actual - Feb 28th, 2008_RBP Adjustments" xfId="78"/>
    <cellStyle name="_200708 Interim Actual - Feb 28th, 2008_RBP Adjustments 2" xfId="79"/>
    <cellStyle name="_200708 Interim Actual - Feb 28th, 2008_RBP Adjustments_Budget Templates 2011-11-09" xfId="80"/>
    <cellStyle name="_200708 Interim Actual - Feb 28th, 2008_RBP Adjustments_Impact of MOF Scenarios v2" xfId="81"/>
    <cellStyle name="_200708 Interim Actual - Feb 28th, 2008_RBP Adjustments_Impact of MOF Scenarios v6 (2)" xfId="82"/>
    <cellStyle name="_200708 Interim Actual - Feb 28th, 2008_RbP Jan 2011 - v3" xfId="83"/>
    <cellStyle name="_200708 Interim Actual - Feb 28th, 2008_RbP Jan 2011 - v3_Impact of MOF Scenarios v2" xfId="84"/>
    <cellStyle name="_200708 Interim Actual - Feb 28th, 2008_RbP Jan 2011 - v3_Impact of MOF Scenarios v6 (2)" xfId="85"/>
    <cellStyle name="_200708 Interim Actual - Feb 28th, 2008_Saving Strategies_V4" xfId="86"/>
    <cellStyle name="_200708 Interim Actual - Feb 28th, 2008_Saving Strategies_V4_Impact of MOF Scenarios v2" xfId="87"/>
    <cellStyle name="_200708 Interim Actual - Feb 28th, 2008_Saving Strategies_V4_Impact of MOF Scenarios v6 (2)" xfId="88"/>
    <cellStyle name="_200708 Interim Actual - Feb 28th, 2008_Summary of financial totals" xfId="89"/>
    <cellStyle name="_200708 Interim Actual - Feb 28th, 2008_Summary of financial totals_Budget Templates 2011-11-09" xfId="90"/>
    <cellStyle name="_200708 Interim Actual - Feb 28th, 2008_Summary of financial totals_Impact of MOF Scenarios v2" xfId="91"/>
    <cellStyle name="_200708 Interim Actual - Feb 28th, 2008_Summary of financial totals_Impact of MOF Scenarios v6 (2)" xfId="92"/>
    <cellStyle name="_200708 Interim Actual V3" xfId="93"/>
    <cellStyle name="_200708 Interim Actual V3_(CFSB) EDU Scratchy - Feb 13 (3) (2)" xfId="94"/>
    <cellStyle name="_200708 Interim Actual V3_(CFSB) EDU Scratchy - Feb 13 (3) (2)_Budget Templates 2011-11-09" xfId="95"/>
    <cellStyle name="_200708 Interim Actual V3_(CFSB) EDU Scratchy - Feb 13 (3) (2)_Impact of MOF Scenarios v2" xfId="96"/>
    <cellStyle name="_200708 Interim Actual V3_(CFSB) EDU Scratchy - Feb 13 (3) (2)_Impact of MOF Scenarios v6 (2)" xfId="97"/>
    <cellStyle name="_200708 Interim Actual V3_2009-10 Base Forecast" xfId="98"/>
    <cellStyle name="_200708 Interim Actual V3_2009-10 Base Forecast 2" xfId="99"/>
    <cellStyle name="_200708 Interim Actual V3_200910 RBP - April 8, 2009 -Budget Signoff + MEI Capital + Post Budget Adjustment for Community Use of School" xfId="100"/>
    <cellStyle name="_200708 Interim Actual V3_200910 RBP - April 8, 2009 -Budget Signoff + MEI Capital + Post Budget Adjustment for Community Use of School_Budget Templates 2011-11-09" xfId="101"/>
    <cellStyle name="_200708 Interim Actual V3_200910 RBP - April 8, 2009 -Budget Signoff + MEI Capital + Post Budget Adjustment for Community Use of School_Impact of MOF Scenarios v2" xfId="102"/>
    <cellStyle name="_200708 Interim Actual V3_200910 RBP - April 8, 2009 -Budget Signoff + MEI Capital + Post Budget Adjustment for Community Use of School_Impact of MOF Scenarios v6 (2)" xfId="103"/>
    <cellStyle name="_200708 Interim Actual V3_200910 RBP - Feb 17 2009" xfId="104"/>
    <cellStyle name="_200708 Interim Actual V3_200910 RBP - Feb 17 2009_Budget Templates 2011-11-09" xfId="105"/>
    <cellStyle name="_200708 Interim Actual V3_200910 RBP - Feb 17 2009_Impact of MOF Scenarios v2" xfId="106"/>
    <cellStyle name="_200708 Interim Actual V3_200910 RBP - Feb 17 2009_Impact of MOF Scenarios v6 (2)" xfId="107"/>
    <cellStyle name="_200708 Interim Actual V3_200910 RBP - Feb 3 2009" xfId="108"/>
    <cellStyle name="_200708 Interim Actual V3_200910 RBP - Feb 3 2009_Budget Templates 2011-11-09" xfId="109"/>
    <cellStyle name="_200708 Interim Actual V3_200910 RBP - Feb 3 2009_Impact of MOF Scenarios v2" xfId="110"/>
    <cellStyle name="_200708 Interim Actual V3_200910 RBP - Feb 3 2009_Impact of MOF Scenarios v6 (2)" xfId="111"/>
    <cellStyle name="_200708 Interim Actual V3_200910 RBP - Feb 4 2009" xfId="112"/>
    <cellStyle name="_200708 Interim Actual V3_200910 RBP - Feb 4 2009_Budget Templates 2011-11-09" xfId="113"/>
    <cellStyle name="_200708 Interim Actual V3_200910 RBP - Feb 4 2009_Impact of MOF Scenarios v2" xfId="114"/>
    <cellStyle name="_200708 Interim Actual V3_200910 RBP - Feb 4 2009_Impact of MOF Scenarios v6 (2)" xfId="115"/>
    <cellStyle name="_200708 Interim Actual V3_200910 RBP - Feb 9 2009" xfId="116"/>
    <cellStyle name="_200708 Interim Actual V3_200910 RBP - Feb 9 2009_Budget Templates 2011-11-09" xfId="117"/>
    <cellStyle name="_200708 Interim Actual V3_200910 RBP - Feb 9 2009_Impact of MOF Scenarios v2" xfId="118"/>
    <cellStyle name="_200708 Interim Actual V3_200910 RBP - Feb 9 2009_Impact of MOF Scenarios v6 (2)" xfId="119"/>
    <cellStyle name="_200708 Interim Actual V3_200910 RBP - January 27th for Andrew S" xfId="120"/>
    <cellStyle name="_200708 Interim Actual V3_200910 RBP - January 27th for Andrew S_Budget Templates 2011-11-09" xfId="121"/>
    <cellStyle name="_200708 Interim Actual V3_200910 RBP - January 27th for Andrew S_Impact of MOF Scenarios v2" xfId="122"/>
    <cellStyle name="_200708 Interim Actual V3_200910 RBP - January 27th for Andrew S_Impact of MOF Scenarios v6 (2)" xfId="123"/>
    <cellStyle name="_200708 Interim Actual V3_200910 RBP - January 30th" xfId="124"/>
    <cellStyle name="_200708 Interim Actual V3_200910 RBP - January 30th_Budget Templates 2011-11-09" xfId="125"/>
    <cellStyle name="_200708 Interim Actual V3_200910 RBP - January 30th_Impact of MOF Scenarios v2" xfId="126"/>
    <cellStyle name="_200708 Interim Actual V3_200910 RBP - January 30th_Impact of MOF Scenarios v6 (2)" xfId="127"/>
    <cellStyle name="_200708 Interim Actual V3_200910 RBP - March 12, 2009 - without updating the SBOG and EPO" xfId="128"/>
    <cellStyle name="_200708 Interim Actual V3_200910 RBP - March 12, 2009 - without updating the SBOG and EPO_Budget Templates 2011-11-09" xfId="129"/>
    <cellStyle name="_200708 Interim Actual V3_200910 RBP - March 12, 2009 - without updating the SBOG and EPO_Impact of MOF Scenarios v2" xfId="130"/>
    <cellStyle name="_200708 Interim Actual V3_200910 RBP - March 12, 2009 - without updating the SBOG and EPO_Impact of MOF Scenarios v6 (2)" xfId="131"/>
    <cellStyle name="_200708 Interim Actual V3_200910 RBP - March 13, 2009 - without updating the SBOG and EPO including MEI capital" xfId="132"/>
    <cellStyle name="_200708 Interim Actual V3_200910 RBP - March 13, 2009 - without updating the SBOG and EPO including MEI capital_Budget Templates 2011-11-09" xfId="133"/>
    <cellStyle name="_200708 Interim Actual V3_200910 RBP - March 13, 2009 - without updating the SBOG and EPO including MEI capital_Impact of MOF Scenarios v2" xfId="134"/>
    <cellStyle name="_200708 Interim Actual V3_200910 RBP - March 13, 2009 - without updating the SBOG and EPO including MEI capital_Impact of MOF Scenarios v6 (2)" xfId="135"/>
    <cellStyle name="_200708 Interim Actual V3_200910 RBP - March 27, 2009 - without updating the SBOG and EPO including MEI capital" xfId="136"/>
    <cellStyle name="_200708 Interim Actual V3_200910 RBP - March 27, 2009 - without updating the SBOG and EPO including MEI capital_Budget Templates 2011-11-09" xfId="137"/>
    <cellStyle name="_200708 Interim Actual V3_200910 RBP - March 27, 2009 - without updating the SBOG and EPO including MEI capital_Impact of MOF Scenarios v2" xfId="138"/>
    <cellStyle name="_200708 Interim Actual V3_200910 RBP - March 27, 2009 - without updating the SBOG and EPO including MEI capital_Impact of MOF Scenarios v6 (2)" xfId="139"/>
    <cellStyle name="_200708 Interim Actual V3_4 Yr Outlook 2010-11 GSN - Master File v15 (for TB Sub) (2) (2) (2)" xfId="140"/>
    <cellStyle name="_200708 Interim Actual V3_4 Yr Outlook 2010-11 GSN - Master File v15 (for TB Sub) (2) (2) (2) 2" xfId="141"/>
    <cellStyle name="_200708 Interim Actual V3_4 Yr Outlook 2010-11 GSN - Master File v15 (for TB Sub) (2) (2) (2)_Budget Templates 2011-11-09" xfId="142"/>
    <cellStyle name="_200708 Interim Actual V3_4 Yr Outlook 2010-11 GSN - Master File v15 (for TB Sub) (2) (2) (2)_Impact of MOF Scenarios v2" xfId="143"/>
    <cellStyle name="_200708 Interim Actual V3_4 Yr Outlook 2010-11 GSN - Master File v15 (for TB Sub) (2) (2) (2)_Impact of MOF Scenarios v6 (2)" xfId="144"/>
    <cellStyle name="_200708 Interim Actual V3_4 Yr Outlook 2011-12 GSN - Master File v21 (New Savings Strategies)" xfId="145"/>
    <cellStyle name="_200708 Interim Actual V3_4 Yr Outlook 2011-12 GSN - Master File v21 (New Savings Strategies) 2" xfId="146"/>
    <cellStyle name="_200708 Interim Actual V3_4 Yr Outlook 2011-12 GSN - Master File v21 (New Savings Strategies)_Budget Templates 2011-11-09" xfId="147"/>
    <cellStyle name="_200708 Interim Actual V3_4 Yr Outlook 2011-12 GSN - Master File v21 (New Savings Strategies)_Impact of MOF Scenarios v2" xfId="148"/>
    <cellStyle name="_200708 Interim Actual V3_4 Yr Outlook 2011-12 GSN - Master File v21 (New Savings Strategies)_Impact of MOF Scenarios v6 (2)" xfId="149"/>
    <cellStyle name="_200708 Interim Actual V3_Book1" xfId="150"/>
    <cellStyle name="_200708 Interim Actual V3_Book1_Budget Templates 2011-11-09" xfId="151"/>
    <cellStyle name="_200708 Interim Actual V3_Book1_Impact of MOF Scenarios v2" xfId="152"/>
    <cellStyle name="_200708 Interim Actual V3_Book1_Impact of MOF Scenarios v6 (2)" xfId="153"/>
    <cellStyle name="_200708 Interim Actual V3_Briefing Notes" xfId="154"/>
    <cellStyle name="_200708 Interim Actual V3_Budget Template (Coloured Sheet) -Dec 17" xfId="155"/>
    <cellStyle name="_200708 Interim Actual V3_Budget Template (Coloured Sheet) -Dec 17_Briefing Notes" xfId="156"/>
    <cellStyle name="_200708 Interim Actual V3_Budget Template (Coloured Sheet) -Dec 17_Budget Templates 2011-11-09" xfId="157"/>
    <cellStyle name="_200708 Interim Actual V3_Budget Template (Coloured Sheet) -Dec 17_Impact of MOF Scenarios v2" xfId="158"/>
    <cellStyle name="_200708 Interim Actual V3_Budget Template (Coloured Sheet) -Dec 17_Impact of MOF Scenarios v6 (2)" xfId="159"/>
    <cellStyle name="_200708 Interim Actual V3_Budget Templates 2011-11-09" xfId="160"/>
    <cellStyle name="_200708 Interim Actual V3_Growth Rates and Savings" xfId="161"/>
    <cellStyle name="_200708 Interim Actual V3_Growth Rates and Savings_Impact of MOF Scenarios v2" xfId="162"/>
    <cellStyle name="_200708 Interim Actual V3_Growth Rates and Savings_Impact of MOF Scenarios v6 (2)" xfId="163"/>
    <cellStyle name="_200708 Interim Actual V3_Impact of MOF Scenarios v2" xfId="164"/>
    <cellStyle name="_200708 Interim Actual V3_Impact of MOF Scenarios v6 (2)" xfId="165"/>
    <cellStyle name="_200708 Interim Actual V3_LF2 REV" xfId="166"/>
    <cellStyle name="_200708 Interim Actual V3_LF2 REV 2" xfId="167"/>
    <cellStyle name="_200708 Interim Actual V3_RBP Adjustments" xfId="168"/>
    <cellStyle name="_200708 Interim Actual V3_RBP Adjustments 2" xfId="169"/>
    <cellStyle name="_200708 Interim Actual V3_RBP Adjustments_Budget Templates 2011-11-09" xfId="170"/>
    <cellStyle name="_200708 Interim Actual V3_RBP Adjustments_Impact of MOF Scenarios v2" xfId="171"/>
    <cellStyle name="_200708 Interim Actual V3_RBP Adjustments_Impact of MOF Scenarios v6 (2)" xfId="172"/>
    <cellStyle name="_200708 Interim Actual V3_RbP Jan 2011 - v3" xfId="173"/>
    <cellStyle name="_200708 Interim Actual V3_RbP Jan 2011 - v3_Impact of MOF Scenarios v2" xfId="174"/>
    <cellStyle name="_200708 Interim Actual V3_RbP Jan 2011 - v3_Impact of MOF Scenarios v6 (2)" xfId="175"/>
    <cellStyle name="_200708 Interim Actual V3_Saving Strategies_V4" xfId="176"/>
    <cellStyle name="_200708 Interim Actual V3_Saving Strategies_V4_Impact of MOF Scenarios v2" xfId="177"/>
    <cellStyle name="_200708 Interim Actual V3_Saving Strategies_V4_Impact of MOF Scenarios v6 (2)" xfId="178"/>
    <cellStyle name="_200708 Interim Actual V3_Summary of financial totals" xfId="179"/>
    <cellStyle name="_200708 Interim Actual V3_Summary of financial totals_Budget Templates 2011-11-09" xfId="180"/>
    <cellStyle name="_200708 Interim Actual V3_Summary of financial totals_Impact of MOF Scenarios v2" xfId="181"/>
    <cellStyle name="_200708 Interim Actual V3_Summary of financial totals_Impact of MOF Scenarios v6 (2)" xfId="182"/>
    <cellStyle name="_200910 RBP - December 18" xfId="183"/>
    <cellStyle name="_2010-02-16 Tuition Projections (smoothed enrolment)" xfId="184"/>
    <cellStyle name="_2010-02-16 Tuition Projections (smoothed enrolment) 2" xfId="185"/>
    <cellStyle name="_2010-02-16 Tuition Projections (smoothed enrolment)_Budget Templates 2011-11-09" xfId="186"/>
    <cellStyle name="_2011-01-28 5-yr Enrolment Projections (SPPD)" xfId="187"/>
    <cellStyle name="_2011-01-28 5-yr Enrolment Projections (SPPD) 2" xfId="188"/>
    <cellStyle name="_2011-01-28 5-yr Enrolment Projections (SPPD)_Budget Templates 2011-11-09" xfId="189"/>
    <cellStyle name="_2011-02-02 Revenue projections- Enrolment Smoothing" xfId="190"/>
    <cellStyle name="_2011-02-02 Revenue projections- Enrolment Smoothing 2" xfId="191"/>
    <cellStyle name="_2011-02-02 Revenue projections- Enrolment Smoothing_Budget Templates 2011-11-09" xfId="192"/>
    <cellStyle name="_2011-02-18 Budget Templates post Q3 2011 (2)" xfId="193"/>
    <cellStyle name="_2011-02-18 Budget Templates post Q3 2011 (2) 2" xfId="194"/>
    <cellStyle name="_2011-03-01 2011 Budget Templates TCU" xfId="195"/>
    <cellStyle name="_2011-03-01 2011 Budget Templates TCU 2" xfId="196"/>
    <cellStyle name="_2011-03-03 2011 Budget Templates" xfId="197"/>
    <cellStyle name="_2011-03-03 2011 Budget Templates 2" xfId="198"/>
    <cellStyle name="_417 - EDU-2009-P13-Prior_Non_Grant_Reversal" xfId="199"/>
    <cellStyle name="_417 - EDU-2009-P13-Prior_Non_Grant_Reversal 2" xfId="200"/>
    <cellStyle name="_417 - EDU-2009-P13-Prior_Non_Grant_Reversal_Budget Templates 2011-11-09" xfId="201"/>
    <cellStyle name="_417 - EDU-2009-P13-Prior_Non_Grant_Reversal_Impact of MOF Scenarios v2" xfId="202"/>
    <cellStyle name="_417 - EDU-2009-P13-Prior_Non_Grant_Reversal_Impact of MOF Scenarios v6 (2)" xfId="203"/>
    <cellStyle name="_BPS Consolidation Summary (Feb 24) EDU" xfId="204"/>
    <cellStyle name="_BPS Consolidation Summary (Feb 24) EDU 2" xfId="205"/>
    <cellStyle name="_BPS Consolidation Summary (Feb 24) EDU_Budget Templates 2011-11-09" xfId="206"/>
    <cellStyle name="_BPS Consolidation Summary (Feb 24) EDU_Impact of MOF Scenarios v2" xfId="207"/>
    <cellStyle name="_BPS Consolidation Summary (Feb 24) EDU_Impact of MOF Scenarios v6 (2)" xfId="208"/>
    <cellStyle name="_EDU Consolidation Template (Scenario 3) - March 2" xfId="209"/>
    <cellStyle name="_EDU Consolidation Template (Scenario 3) - March 2_Budget Templates 2011-11-09" xfId="210"/>
    <cellStyle name="_Enrolment Projections JAN 28 two-year average activity share smoothed" xfId="211"/>
    <cellStyle name="_Enrolment Projections JAN 28 two-year average activity share smoothed 2" xfId="212"/>
    <cellStyle name="_Enrolment Projections JAN 28 two-year average activity share smoothed_Budget Templates 2011-11-09" xfId="213"/>
    <cellStyle name="_Net book value of BPS tangible capital assets 23Feb2011 - WITH OPC COMPARISON FEB 25" xfId="214"/>
    <cellStyle name="_Net book value of BPS tangible capital assets 23Feb2011 - WITH OPC COMPARISON FEB 25_Budget Templates 2011-11-09" xfId="215"/>
    <cellStyle name="_Non-SectorFunding to SBs-revised Jan 13-11" xfId="216"/>
    <cellStyle name="_Non-SectorFunding to SBs-revised Jan 13-11 2" xfId="217"/>
    <cellStyle name="_Non-SectorFunding to SBs-revised Jan 13-11_Budget Templates 2011-11-09" xfId="218"/>
    <cellStyle name="_Non-SectorFunding to SBs-revised Jan 13-11_Impact of MOF Scenarios v2" xfId="219"/>
    <cellStyle name="_Non-SectorFunding to SBs-revised Jan 13-11_Impact of MOF Scenarios v6 (2)" xfId="220"/>
    <cellStyle name="_Revenue projections - nursing January 28 2011" xfId="221"/>
    <cellStyle name="_Revenue projections - nursing January 28 2011 2" xfId="222"/>
    <cellStyle name="_Revenue projections - nursing January 28 2011_Budget Templates 2011-11-09" xfId="223"/>
    <cellStyle name="_Revenue projections summary January 28 2011" xfId="224"/>
    <cellStyle name="_Revenue projections summary January 28 2011 2" xfId="225"/>
    <cellStyle name="_Revenue projections summary January 28 2011_Budget Templates 2011-11-09" xfId="226"/>
    <cellStyle name="_September 2011- V12 - Nov 21 2011" xfId="227"/>
    <cellStyle name="_Upload Reconciliation 2008-V3" xfId="228"/>
    <cellStyle name="_Upload Reconciliation 2008-V3 2" xfId="229"/>
    <cellStyle name="_Upload Reconciliation 2008-V3_Budget Templates 2011-11-09" xfId="230"/>
    <cellStyle name="_Upload Reconciliation 2008-V3_Impact of MOF Scenarios v2" xfId="231"/>
    <cellStyle name="_Upload Reconciliation 2008-V3_Impact of MOF Scenarios v6 (2)" xfId="232"/>
    <cellStyle name="_Upload Reconciliation V2" xfId="233"/>
    <cellStyle name="_Upload Reconciliation V2 2" xfId="234"/>
    <cellStyle name="_Upload Reconciliation V2_Budget Templates 2011-11-09" xfId="235"/>
    <cellStyle name="_Upload Reconciliation V2_Impact of MOF Scenarios v2" xfId="236"/>
    <cellStyle name="_Upload Reconciliation V2_Impact of MOF Scenarios v6 (2)" xfId="237"/>
    <cellStyle name="_Working FIle - Feb 28" xfId="238"/>
    <cellStyle name="_Working FIle - Feb 28_2009-10 Base Forecast" xfId="239"/>
    <cellStyle name="_Working FIle - Feb 28_Briefing Notes" xfId="240"/>
    <cellStyle name="_Working FIle - Feb 28_Budget Templates 2011-11-09" xfId="241"/>
    <cellStyle name="_Working FIle - Feb 28_Impact of MOF Scenarios v2" xfId="242"/>
    <cellStyle name="_Working FIle - Feb 28_Impact of MOF Scenarios v6 (2)" xfId="243"/>
    <cellStyle name="_Working FIle - Feb 28_LF2 REV" xfId="244"/>
    <cellStyle name="20% - Accent1 2" xfId="245"/>
    <cellStyle name="20% - Accent2 2" xfId="246"/>
    <cellStyle name="20% - Accent3 2" xfId="247"/>
    <cellStyle name="20% - Accent4 2" xfId="248"/>
    <cellStyle name="20% - Accent5 2" xfId="249"/>
    <cellStyle name="20% - Accent6 2" xfId="250"/>
    <cellStyle name="40% - Accent1 2" xfId="251"/>
    <cellStyle name="40% - Accent1 2 2" xfId="252"/>
    <cellStyle name="40% - Accent2 2" xfId="253"/>
    <cellStyle name="40% - Accent3 2" xfId="254"/>
    <cellStyle name="40% - Accent4 2" xfId="255"/>
    <cellStyle name="40% - Accent5 2" xfId="256"/>
    <cellStyle name="40% - Accent6 2" xfId="257"/>
    <cellStyle name="60% - Accent1 2" xfId="258"/>
    <cellStyle name="60% - Accent1 2 2" xfId="259"/>
    <cellStyle name="60% - Accent2 2" xfId="260"/>
    <cellStyle name="60% - Accent3 2" xfId="261"/>
    <cellStyle name="60% - Accent4 2" xfId="262"/>
    <cellStyle name="60% - Accent5 2" xfId="263"/>
    <cellStyle name="60% - Accent6 2" xfId="264"/>
    <cellStyle name="Accent1 - 20%" xfId="265"/>
    <cellStyle name="Accent1 - 40%" xfId="266"/>
    <cellStyle name="Accent1 - 60%" xfId="267"/>
    <cellStyle name="Accent1 10" xfId="268"/>
    <cellStyle name="Accent1 11" xfId="269"/>
    <cellStyle name="Accent1 12" xfId="270"/>
    <cellStyle name="Accent1 2" xfId="271"/>
    <cellStyle name="Accent1 3" xfId="272"/>
    <cellStyle name="Accent1 4" xfId="273"/>
    <cellStyle name="Accent1 5" xfId="274"/>
    <cellStyle name="Accent1 6" xfId="275"/>
    <cellStyle name="Accent1 7" xfId="276"/>
    <cellStyle name="Accent1 8" xfId="277"/>
    <cellStyle name="Accent1 9" xfId="278"/>
    <cellStyle name="Accent2 - 20%" xfId="279"/>
    <cellStyle name="Accent2 - 40%" xfId="280"/>
    <cellStyle name="Accent2 - 60%" xfId="281"/>
    <cellStyle name="Accent2 10" xfId="282"/>
    <cellStyle name="Accent2 11" xfId="283"/>
    <cellStyle name="Accent2 12" xfId="284"/>
    <cellStyle name="Accent2 2" xfId="285"/>
    <cellStyle name="Accent2 3" xfId="286"/>
    <cellStyle name="Accent2 4" xfId="287"/>
    <cellStyle name="Accent2 5" xfId="288"/>
    <cellStyle name="Accent2 6" xfId="289"/>
    <cellStyle name="Accent2 7" xfId="290"/>
    <cellStyle name="Accent2 8" xfId="291"/>
    <cellStyle name="Accent2 9" xfId="292"/>
    <cellStyle name="Accent3 - 20%" xfId="293"/>
    <cellStyle name="Accent3 - 40%" xfId="294"/>
    <cellStyle name="Accent3 - 60%" xfId="295"/>
    <cellStyle name="Accent3 10" xfId="296"/>
    <cellStyle name="Accent3 11" xfId="297"/>
    <cellStyle name="Accent3 12" xfId="298"/>
    <cellStyle name="Accent3 2" xfId="299"/>
    <cellStyle name="Accent3 3" xfId="300"/>
    <cellStyle name="Accent3 4" xfId="301"/>
    <cellStyle name="Accent3 5" xfId="302"/>
    <cellStyle name="Accent3 6" xfId="303"/>
    <cellStyle name="Accent3 7" xfId="304"/>
    <cellStyle name="Accent3 8" xfId="305"/>
    <cellStyle name="Accent3 9" xfId="306"/>
    <cellStyle name="Accent4 - 20%" xfId="307"/>
    <cellStyle name="Accent4 - 40%" xfId="308"/>
    <cellStyle name="Accent4 - 60%" xfId="309"/>
    <cellStyle name="Accent4 10" xfId="310"/>
    <cellStyle name="Accent4 11" xfId="311"/>
    <cellStyle name="Accent4 12" xfId="312"/>
    <cellStyle name="Accent4 13" xfId="313"/>
    <cellStyle name="Accent4 14" xfId="314"/>
    <cellStyle name="Accent4 15" xfId="315"/>
    <cellStyle name="Accent4 16" xfId="316"/>
    <cellStyle name="Accent4 2" xfId="317"/>
    <cellStyle name="Accent4 2 2" xfId="318"/>
    <cellStyle name="Accent4 3" xfId="319"/>
    <cellStyle name="Accent4 4" xfId="320"/>
    <cellStyle name="Accent4 5" xfId="321"/>
    <cellStyle name="Accent4 6" xfId="322"/>
    <cellStyle name="Accent4 7" xfId="323"/>
    <cellStyle name="Accent4 8" xfId="324"/>
    <cellStyle name="Accent4 9" xfId="325"/>
    <cellStyle name="Accent5 - 20%" xfId="326"/>
    <cellStyle name="Accent5 - 40%" xfId="327"/>
    <cellStyle name="Accent5 - 60%" xfId="328"/>
    <cellStyle name="Accent5 10" xfId="329"/>
    <cellStyle name="Accent5 11" xfId="330"/>
    <cellStyle name="Accent5 12" xfId="331"/>
    <cellStyle name="Accent5 2" xfId="332"/>
    <cellStyle name="Accent5 3" xfId="333"/>
    <cellStyle name="Accent5 4" xfId="334"/>
    <cellStyle name="Accent5 5" xfId="335"/>
    <cellStyle name="Accent5 6" xfId="336"/>
    <cellStyle name="Accent5 7" xfId="337"/>
    <cellStyle name="Accent5 8" xfId="338"/>
    <cellStyle name="Accent5 9" xfId="339"/>
    <cellStyle name="Accent6 - 20%" xfId="340"/>
    <cellStyle name="Accent6 - 40%" xfId="341"/>
    <cellStyle name="Accent6 - 60%" xfId="342"/>
    <cellStyle name="Accent6 10" xfId="343"/>
    <cellStyle name="Accent6 11" xfId="344"/>
    <cellStyle name="Accent6 12" xfId="345"/>
    <cellStyle name="Accent6 2" xfId="346"/>
    <cellStyle name="Accent6 3" xfId="347"/>
    <cellStyle name="Accent6 4" xfId="348"/>
    <cellStyle name="Accent6 5" xfId="349"/>
    <cellStyle name="Accent6 6" xfId="350"/>
    <cellStyle name="Accent6 7" xfId="351"/>
    <cellStyle name="Accent6 8" xfId="352"/>
    <cellStyle name="Accent6 9" xfId="353"/>
    <cellStyle name="Bad 2" xfId="354"/>
    <cellStyle name="BlackHeading" xfId="355"/>
    <cellStyle name="Calculation 2" xfId="356"/>
    <cellStyle name="Check Cell 2" xfId="357"/>
    <cellStyle name="Comma" xfId="1" builtinId="3"/>
    <cellStyle name="Comma 10" xfId="358"/>
    <cellStyle name="Comma 11" xfId="359"/>
    <cellStyle name="Comma 12" xfId="360"/>
    <cellStyle name="Comma 13" xfId="361"/>
    <cellStyle name="Comma 14" xfId="362"/>
    <cellStyle name="Comma 2" xfId="363"/>
    <cellStyle name="Comma 2 2" xfId="364"/>
    <cellStyle name="Comma 2 3" xfId="365"/>
    <cellStyle name="Comma 3" xfId="366"/>
    <cellStyle name="Comma 3 2" xfId="367"/>
    <cellStyle name="Comma 3 3" xfId="368"/>
    <cellStyle name="Comma 4" xfId="369"/>
    <cellStyle name="Comma 4 2" xfId="370"/>
    <cellStyle name="Comma 4 3" xfId="371"/>
    <cellStyle name="Comma 5" xfId="372"/>
    <cellStyle name="Comma 5 2" xfId="373"/>
    <cellStyle name="Comma 6" xfId="374"/>
    <cellStyle name="Comma 6 2" xfId="375"/>
    <cellStyle name="Comma 6 3" xfId="376"/>
    <cellStyle name="Comma 7" xfId="377"/>
    <cellStyle name="Comma 7 2" xfId="378"/>
    <cellStyle name="Comma 8" xfId="379"/>
    <cellStyle name="Comma 9" xfId="380"/>
    <cellStyle name="Comma 9 2" xfId="381"/>
    <cellStyle name="Comma 9 3" xfId="382"/>
    <cellStyle name="Comma0" xfId="383"/>
    <cellStyle name="Comma0 2" xfId="384"/>
    <cellStyle name="COMMAS" xfId="385"/>
    <cellStyle name="COMMAS 2" xfId="386"/>
    <cellStyle name="CP" xfId="387"/>
    <cellStyle name="CP2" xfId="388"/>
    <cellStyle name="Currency 2" xfId="389"/>
    <cellStyle name="Currency 3" xfId="390"/>
    <cellStyle name="Currency 4" xfId="391"/>
    <cellStyle name="Currency 5" xfId="392"/>
    <cellStyle name="Currency0" xfId="393"/>
    <cellStyle name="Currency0 2" xfId="394"/>
    <cellStyle name="Date" xfId="395"/>
    <cellStyle name="Date 2" xfId="396"/>
    <cellStyle name="Emphasis 1" xfId="397"/>
    <cellStyle name="Emphasis 2" xfId="398"/>
    <cellStyle name="Emphasis 3" xfId="399"/>
    <cellStyle name="Explanatory Text 2" xfId="400"/>
    <cellStyle name="Fixed" xfId="401"/>
    <cellStyle name="Fixed 2" xfId="402"/>
    <cellStyle name="Good 2" xfId="403"/>
    <cellStyle name="Heading" xfId="404"/>
    <cellStyle name="Heading 1 2" xfId="405"/>
    <cellStyle name="Heading 2 2" xfId="406"/>
    <cellStyle name="Heading 3 2" xfId="407"/>
    <cellStyle name="Heading 4 2" xfId="408"/>
    <cellStyle name="Hyperlink 2" xfId="409"/>
    <cellStyle name="Input 2" xfId="410"/>
    <cellStyle name="Left" xfId="411"/>
    <cellStyle name="Left 2" xfId="412"/>
    <cellStyle name="Linked Cell 2" xfId="413"/>
    <cellStyle name="LtBlue" xfId="414"/>
    <cellStyle name="LtGreen" xfId="415"/>
    <cellStyle name="LtRed" xfId="416"/>
    <cellStyle name="Min" xfId="417"/>
    <cellStyle name="Monétaire 3" xfId="418"/>
    <cellStyle name="Neutral 2" xfId="419"/>
    <cellStyle name="Normal" xfId="0" builtinId="0"/>
    <cellStyle name="Normal 10" xfId="420"/>
    <cellStyle name="Normal 10 2" xfId="421"/>
    <cellStyle name="Normal 10 2 2" xfId="422"/>
    <cellStyle name="Normal 11" xfId="423"/>
    <cellStyle name="Normal 12" xfId="424"/>
    <cellStyle name="Normal 13" xfId="425"/>
    <cellStyle name="Normal 14" xfId="426"/>
    <cellStyle name="Normal 15" xfId="427"/>
    <cellStyle name="Normal 15 2" xfId="428"/>
    <cellStyle name="Normal 15 3" xfId="429"/>
    <cellStyle name="Normal 15_vs 2014 PA" xfId="430"/>
    <cellStyle name="Normal 16" xfId="431"/>
    <cellStyle name="Normal 17" xfId="432"/>
    <cellStyle name="Normal 2" xfId="433"/>
    <cellStyle name="Normal 2 2" xfId="434"/>
    <cellStyle name="Normal 2 3" xfId="435"/>
    <cellStyle name="Normal 2 4" xfId="436"/>
    <cellStyle name="Normal 3" xfId="437"/>
    <cellStyle name="Normal 3 2" xfId="438"/>
    <cellStyle name="Normal 3_vs 2014 PA" xfId="439"/>
    <cellStyle name="Normal 4" xfId="440"/>
    <cellStyle name="Normal 4 2" xfId="441"/>
    <cellStyle name="Normal 5" xfId="442"/>
    <cellStyle name="Normal 5 2" xfId="443"/>
    <cellStyle name="Normal 5 2 2" xfId="444"/>
    <cellStyle name="Normal 5 3" xfId="445"/>
    <cellStyle name="Normal 5 4" xfId="446"/>
    <cellStyle name="Normal 5_vs 2014 PA" xfId="447"/>
    <cellStyle name="Normal 6" xfId="448"/>
    <cellStyle name="Normal 6 2" xfId="449"/>
    <cellStyle name="Normal 6 2 2" xfId="450"/>
    <cellStyle name="Normal 6 3" xfId="451"/>
    <cellStyle name="Normal 6_vs 2014 PA" xfId="452"/>
    <cellStyle name="Normal 7" xfId="453"/>
    <cellStyle name="Normal 7 2" xfId="454"/>
    <cellStyle name="Normal 7 2 2" xfId="455"/>
    <cellStyle name="Normal 7 3" xfId="456"/>
    <cellStyle name="Normal 7_vs 2014 PA" xfId="457"/>
    <cellStyle name="Normal 8" xfId="458"/>
    <cellStyle name="Normal 8 2" xfId="459"/>
    <cellStyle name="Normal 9" xfId="460"/>
    <cellStyle name="Note 2" xfId="461"/>
    <cellStyle name="Note 3" xfId="462"/>
    <cellStyle name="Orange" xfId="463"/>
    <cellStyle name="Output 2" xfId="464"/>
    <cellStyle name="Percent 2" xfId="465"/>
    <cellStyle name="Percent 2 2" xfId="466"/>
    <cellStyle name="Percent 3" xfId="467"/>
    <cellStyle name="Percent 3 2" xfId="468"/>
    <cellStyle name="Percent 3 3" xfId="469"/>
    <cellStyle name="Percent 4" xfId="470"/>
    <cellStyle name="Percent 4 2" xfId="471"/>
    <cellStyle name="Percent 5" xfId="472"/>
    <cellStyle name="Percent 5 2" xfId="473"/>
    <cellStyle name="Percent 5 3" xfId="474"/>
    <cellStyle name="Right" xfId="475"/>
    <cellStyle name="Right 2" xfId="476"/>
    <cellStyle name="Sheet Title" xfId="477"/>
    <cellStyle name="Style 1" xfId="478"/>
    <cellStyle name="Style 1 2" xfId="479"/>
    <cellStyle name="Style 1_2011-03-03 2011 Budget Templates" xfId="480"/>
    <cellStyle name="Sub heading" xfId="481"/>
    <cellStyle name="Title 2" xfId="482"/>
    <cellStyle name="Total 2" xfId="483"/>
    <cellStyle name="Warning Text 2" xfId="484"/>
    <cellStyle name="Yellow" xfId="485"/>
    <cellStyle name="千位分隔_2008-90 Preliminary GSN Base Forecast for TPFR" xfId="4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Einotci\AppData\Local\Microsoft\Windows\Temporary%20Internet%20Files\Content.Outlook\ACOYDGPR\Restatement%20Net%20Det%20and%20Accumulated%20Deficit%20(Revised)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 year"/>
      <sheetName val="Change in Allowance"/>
      <sheetName val="vs 2015 Actual"/>
      <sheetName val="OTPP Valuation Allowance"/>
      <sheetName val="OTPP liability"/>
      <sheetName val="OTPP expense"/>
      <sheetName val="OPSEU Valuation Allowance"/>
      <sheetName val="OPSEU liab"/>
      <sheetName val="OPSEU expense"/>
    </sheetNames>
    <sheetDataSet>
      <sheetData sheetId="0" refreshError="1"/>
      <sheetData sheetId="1">
        <row r="7">
          <cell r="R7">
            <v>2125.956037999998</v>
          </cell>
          <cell r="S7">
            <v>2561.812632882351</v>
          </cell>
          <cell r="T7">
            <v>3016.2163827647082</v>
          </cell>
          <cell r="U7">
            <v>0</v>
          </cell>
          <cell r="V7">
            <v>0</v>
          </cell>
          <cell r="W7">
            <v>3243.1029703403319</v>
          </cell>
          <cell r="X7">
            <v>5681.8629417226839</v>
          </cell>
          <cell r="Y7">
            <v>7123.8321543081702</v>
          </cell>
          <cell r="Z7">
            <v>7710.5999091905251</v>
          </cell>
          <cell r="AA7">
            <v>8667.0824095728694</v>
          </cell>
          <cell r="AB7">
            <v>10146.996452755217</v>
          </cell>
        </row>
        <row r="8">
          <cell r="R8">
            <v>290.04070860999991</v>
          </cell>
          <cell r="S8">
            <v>327.83126693074394</v>
          </cell>
          <cell r="T8">
            <v>411.56410864148739</v>
          </cell>
          <cell r="U8">
            <v>0</v>
          </cell>
          <cell r="V8">
            <v>0</v>
          </cell>
          <cell r="W8">
            <v>0</v>
          </cell>
          <cell r="X8">
            <v>0</v>
          </cell>
          <cell r="Y8">
            <v>0</v>
          </cell>
          <cell r="Z8">
            <v>490.33300318520622</v>
          </cell>
          <cell r="AA8">
            <v>486.92462159595095</v>
          </cell>
          <cell r="AB8">
            <v>520.64161129669412</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tabSelected="1" workbookViewId="0">
      <selection activeCell="A21" sqref="A21"/>
    </sheetView>
  </sheetViews>
  <sheetFormatPr defaultRowHeight="12.75" x14ac:dyDescent="0.2"/>
  <cols>
    <col min="1" max="1" width="42.85546875" customWidth="1"/>
    <col min="2" max="2" width="18.28515625" customWidth="1"/>
    <col min="3" max="3" width="17.140625" customWidth="1"/>
    <col min="4" max="4" width="17.28515625" customWidth="1"/>
    <col min="5" max="5" width="30.42578125" customWidth="1"/>
  </cols>
  <sheetData>
    <row r="1" spans="1:4" x14ac:dyDescent="0.2">
      <c r="A1" s="14" t="s">
        <v>18</v>
      </c>
      <c r="B1" s="15"/>
      <c r="C1" s="15"/>
      <c r="D1" s="15"/>
    </row>
    <row r="2" spans="1:4" ht="29.25" customHeight="1" x14ac:dyDescent="0.2">
      <c r="A2" s="15"/>
      <c r="B2" s="15"/>
      <c r="C2" s="15"/>
      <c r="D2" s="15"/>
    </row>
    <row r="4" spans="1:4" x14ac:dyDescent="0.2">
      <c r="B4" s="16" t="s">
        <v>17</v>
      </c>
      <c r="C4" s="16"/>
      <c r="D4" s="16"/>
    </row>
    <row r="5" spans="1:4" ht="47.25" customHeight="1" x14ac:dyDescent="0.2">
      <c r="A5" s="1" t="s">
        <v>0</v>
      </c>
      <c r="B5" s="2" t="s">
        <v>1</v>
      </c>
      <c r="C5" s="2" t="s">
        <v>2</v>
      </c>
      <c r="D5" s="3" t="s">
        <v>3</v>
      </c>
    </row>
    <row r="6" spans="1:4" x14ac:dyDescent="0.2">
      <c r="A6" s="4" t="s">
        <v>4</v>
      </c>
      <c r="B6" s="5">
        <f>ROUND('[1]Change in Allowance'!$S$7-'[1]Change in Allowance'!$R$7,0)</f>
        <v>436</v>
      </c>
      <c r="C6" s="5">
        <f>ROUND('[1]Change in Allowance'!$S$8-'[1]Change in Allowance'!$R$8,0)</f>
        <v>38</v>
      </c>
      <c r="D6" s="5">
        <f>B6+C6</f>
        <v>474</v>
      </c>
    </row>
    <row r="7" spans="1:4" x14ac:dyDescent="0.2">
      <c r="A7" s="6" t="s">
        <v>5</v>
      </c>
      <c r="B7" s="5">
        <f>ROUND('[1]Change in Allowance'!$T7-'[1]Change in Allowance'!$S7,0)</f>
        <v>454</v>
      </c>
      <c r="C7" s="5">
        <f>ROUND('[1]Change in Allowance'!$T8-'[1]Change in Allowance'!$S8,0)</f>
        <v>84</v>
      </c>
      <c r="D7" s="5">
        <f t="shared" ref="D7:D15" si="0">B7+C7</f>
        <v>538</v>
      </c>
    </row>
    <row r="8" spans="1:4" x14ac:dyDescent="0.2">
      <c r="A8" s="7" t="s">
        <v>6</v>
      </c>
      <c r="B8" s="5">
        <f>ROUND('[1]Change in Allowance'!$U7-'[1]Change in Allowance'!T$7,0)</f>
        <v>-3016</v>
      </c>
      <c r="C8" s="5">
        <f>ROUND('[1]Change in Allowance'!$U8-'[1]Change in Allowance'!T$8,0)</f>
        <v>-412</v>
      </c>
      <c r="D8" s="5">
        <f t="shared" si="0"/>
        <v>-3428</v>
      </c>
    </row>
    <row r="9" spans="1:4" x14ac:dyDescent="0.2">
      <c r="A9" s="6" t="s">
        <v>7</v>
      </c>
      <c r="B9" s="5">
        <f>ROUND('[1]Change in Allowance'!V$7-'[1]Change in Allowance'!$U7,0)</f>
        <v>0</v>
      </c>
      <c r="C9" s="5">
        <f>ROUND('[1]Change in Allowance'!W$8-'[1]Change in Allowance'!$U8,0)</f>
        <v>0</v>
      </c>
      <c r="D9" s="5">
        <f t="shared" si="0"/>
        <v>0</v>
      </c>
    </row>
    <row r="10" spans="1:4" x14ac:dyDescent="0.2">
      <c r="A10" s="6" t="s">
        <v>8</v>
      </c>
      <c r="B10" s="5">
        <f>ROUND('[1]Change in Allowance'!$W7-'[1]Change in Allowance'!$V7,0)</f>
        <v>3243</v>
      </c>
      <c r="C10" s="5">
        <f>ROUND('[1]Change in Allowance'!$W8-'[1]Change in Allowance'!$V8,0)</f>
        <v>0</v>
      </c>
      <c r="D10" s="5">
        <f t="shared" si="0"/>
        <v>3243</v>
      </c>
    </row>
    <row r="11" spans="1:4" x14ac:dyDescent="0.2">
      <c r="A11" s="6" t="s">
        <v>9</v>
      </c>
      <c r="B11" s="5">
        <f>ROUND('[1]Change in Allowance'!$X7-'[1]Change in Allowance'!$W7,0)</f>
        <v>2439</v>
      </c>
      <c r="C11" s="5">
        <f>ROUND('[1]Change in Allowance'!$X8-'[1]Change in Allowance'!$W8,0)</f>
        <v>0</v>
      </c>
      <c r="D11" s="5">
        <f t="shared" si="0"/>
        <v>2439</v>
      </c>
    </row>
    <row r="12" spans="1:4" x14ac:dyDescent="0.2">
      <c r="A12" s="6" t="s">
        <v>10</v>
      </c>
      <c r="B12" s="5">
        <f>ROUND('[1]Change in Allowance'!$Y7-'[1]Change in Allowance'!$X7,0)</f>
        <v>1442</v>
      </c>
      <c r="C12" s="5">
        <f>ROUND('[1]Change in Allowance'!$Y8-'[1]Change in Allowance'!$X8,0)</f>
        <v>0</v>
      </c>
      <c r="D12" s="5">
        <f t="shared" si="0"/>
        <v>1442</v>
      </c>
    </row>
    <row r="13" spans="1:4" x14ac:dyDescent="0.2">
      <c r="A13" s="6" t="s">
        <v>11</v>
      </c>
      <c r="B13" s="5">
        <f>ROUND('[1]Change in Allowance'!$Z7-'[1]Change in Allowance'!$Y7,0)</f>
        <v>587</v>
      </c>
      <c r="C13" s="5">
        <f>ROUND('[1]Change in Allowance'!$Z8-'[1]Change in Allowance'!$Y8,0)</f>
        <v>490</v>
      </c>
      <c r="D13" s="5">
        <f t="shared" si="0"/>
        <v>1077</v>
      </c>
    </row>
    <row r="14" spans="1:4" x14ac:dyDescent="0.2">
      <c r="A14" s="6" t="s">
        <v>12</v>
      </c>
      <c r="B14" s="5">
        <f>ROUND('[1]Change in Allowance'!$AA7-'[1]Change in Allowance'!$Z7,0)</f>
        <v>956</v>
      </c>
      <c r="C14" s="5">
        <f>ROUND('[1]Change in Allowance'!$AA8-'[1]Change in Allowance'!$Z8,0)</f>
        <v>-3</v>
      </c>
      <c r="D14" s="5">
        <f t="shared" si="0"/>
        <v>953</v>
      </c>
    </row>
    <row r="15" spans="1:4" x14ac:dyDescent="0.2">
      <c r="A15" s="7" t="s">
        <v>13</v>
      </c>
      <c r="B15" s="5">
        <f>ROUND('[1]Change in Allowance'!$AB7-'[1]Change in Allowance'!$AA7,0)</f>
        <v>1480</v>
      </c>
      <c r="C15" s="5">
        <f>ROUND('[1]Change in Allowance'!$AB8-'[1]Change in Allowance'!$AA8,0)</f>
        <v>34</v>
      </c>
      <c r="D15" s="5">
        <f t="shared" si="0"/>
        <v>1514</v>
      </c>
    </row>
    <row r="16" spans="1:4" x14ac:dyDescent="0.2">
      <c r="A16" s="6"/>
      <c r="B16" s="5"/>
      <c r="C16" s="5"/>
      <c r="D16" s="5"/>
    </row>
    <row r="17" spans="1:4" x14ac:dyDescent="0.2">
      <c r="A17" s="1" t="s">
        <v>14</v>
      </c>
      <c r="B17" s="8">
        <f>AVERAGE(B11:B15)</f>
        <v>1380.8</v>
      </c>
      <c r="C17" s="8">
        <f>AVERAGE(C11:C15)</f>
        <v>104.2</v>
      </c>
      <c r="D17" s="8">
        <f>AVERAGE(D11:D15)</f>
        <v>1485</v>
      </c>
    </row>
    <row r="18" spans="1:4" x14ac:dyDescent="0.2">
      <c r="A18" s="6"/>
      <c r="B18" s="6"/>
      <c r="C18" s="6"/>
      <c r="D18" s="6"/>
    </row>
    <row r="19" spans="1:4" x14ac:dyDescent="0.2">
      <c r="A19" s="1" t="s">
        <v>15</v>
      </c>
      <c r="B19" s="5">
        <f>(SUM(B6:B7)+SUM(B9:B15))/9</f>
        <v>1226.3333333333333</v>
      </c>
      <c r="C19" s="5">
        <f t="shared" ref="C19:D19" si="1">(SUM(C6:C7)+SUM(C9:C15))/9</f>
        <v>71.444444444444443</v>
      </c>
      <c r="D19" s="5">
        <f t="shared" si="1"/>
        <v>1297.7777777777778</v>
      </c>
    </row>
    <row r="20" spans="1:4" x14ac:dyDescent="0.2">
      <c r="A20" s="9"/>
      <c r="B20" s="10"/>
      <c r="C20" s="10"/>
      <c r="D20" s="10"/>
    </row>
    <row r="21" spans="1:4" x14ac:dyDescent="0.2">
      <c r="A21" s="11" t="s">
        <v>16</v>
      </c>
    </row>
    <row r="26" spans="1:4" x14ac:dyDescent="0.2">
      <c r="B26" s="12"/>
      <c r="C26" s="12"/>
      <c r="D26" s="12"/>
    </row>
    <row r="27" spans="1:4" x14ac:dyDescent="0.2">
      <c r="B27" s="13"/>
      <c r="C27" s="13"/>
      <c r="D27" s="13"/>
    </row>
  </sheetData>
  <mergeCells count="2">
    <mergeCell ref="A1:D2"/>
    <mergeCell ref="B4:D4"/>
  </mergeCells>
  <pageMargins left="0.70866141732283472" right="0.70866141732283472" top="0.74803149606299213" bottom="0.74803149606299213" header="0.31496062992125984" footer="0.31496062992125984"/>
  <pageSetup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 year</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Fong, Pauline (TBS)</dc:creator>
  <cp:lastModifiedBy>nadine petsche</cp:lastModifiedBy>
  <cp:lastPrinted>2016-10-20T18:51:22Z</cp:lastPrinted>
  <dcterms:created xsi:type="dcterms:W3CDTF">2016-10-20T18:50:30Z</dcterms:created>
  <dcterms:modified xsi:type="dcterms:W3CDTF">2016-10-20T20:47:01Z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