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1760"/>
  </bookViews>
  <sheets>
    <sheet name="Budgets to Actual (2 Yr)" sheetId="2" r:id="rId1"/>
    <sheet name="Budgets to Actual (2015-16 VA)" sheetId="1" r:id="rId2"/>
    <sheet name="Sheet3" sheetId="3" r:id="rId3"/>
  </sheets>
  <definedNames>
    <definedName name="_xlnm.Print_Area" localSheetId="0">'Budgets to Actual (2 Yr)'!$B$1:$G$26</definedName>
    <definedName name="_xlnm.Print_Area" localSheetId="1">'Budgets to Actual (2015-16 VA)'!$B$1:$G$30</definedName>
  </definedNames>
  <calcPr calcId="145621"/>
</workbook>
</file>

<file path=xl/calcChain.xml><?xml version="1.0" encoding="utf-8"?>
<calcChain xmlns="http://schemas.openxmlformats.org/spreadsheetml/2006/main">
  <c r="C20" i="2" l="1"/>
  <c r="D20" i="2"/>
  <c r="E20" i="2"/>
  <c r="F20" i="2"/>
  <c r="C21" i="2"/>
  <c r="D21" i="2"/>
  <c r="E21" i="2"/>
  <c r="F21" i="2"/>
  <c r="C22" i="2"/>
  <c r="D22" i="2"/>
  <c r="E22" i="2"/>
  <c r="F22" i="2"/>
  <c r="C46" i="2"/>
  <c r="D46" i="2"/>
  <c r="E46" i="2"/>
  <c r="F46" i="2"/>
  <c r="C47" i="2"/>
  <c r="D47" i="2"/>
  <c r="E47" i="2"/>
  <c r="F47" i="2"/>
  <c r="C48" i="2"/>
  <c r="D48" i="2"/>
  <c r="E48" i="2"/>
  <c r="F48" i="2"/>
  <c r="F45" i="2" l="1"/>
  <c r="F50" i="2" s="1"/>
  <c r="E45" i="2"/>
  <c r="E50" i="2" s="1"/>
  <c r="D45" i="2"/>
  <c r="D50" i="2" s="1"/>
  <c r="C45" i="2"/>
  <c r="C50" i="2" s="1"/>
  <c r="D24" i="1" l="1"/>
  <c r="E24" i="1"/>
  <c r="F24" i="1"/>
  <c r="C24" i="1"/>
  <c r="D22" i="1"/>
  <c r="E22" i="1"/>
  <c r="F22" i="1"/>
  <c r="C22" i="1"/>
  <c r="D16" i="1"/>
  <c r="E16" i="1"/>
  <c r="F16" i="1"/>
  <c r="C16" i="1"/>
  <c r="D14" i="1"/>
  <c r="E14" i="1"/>
  <c r="F14" i="1"/>
  <c r="C14" i="1"/>
  <c r="F19" i="2"/>
  <c r="F24" i="2" s="1"/>
  <c r="E19" i="2"/>
  <c r="E24" i="2" s="1"/>
  <c r="D19" i="2"/>
  <c r="C19" i="2"/>
  <c r="C24" i="2" s="1"/>
  <c r="D24" i="2" l="1"/>
  <c r="F26" i="1" l="1"/>
  <c r="E26" i="1"/>
  <c r="D26" i="1"/>
  <c r="C26" i="1"/>
  <c r="F25" i="1"/>
  <c r="E25" i="1"/>
  <c r="D25" i="1"/>
  <c r="C25" i="1"/>
  <c r="F23" i="1"/>
  <c r="E23" i="1"/>
  <c r="D23" i="1"/>
  <c r="C23" i="1"/>
  <c r="F21" i="1"/>
  <c r="F28" i="1" s="1"/>
  <c r="E21" i="1"/>
  <c r="E28" i="1" s="1"/>
  <c r="D21" i="1"/>
  <c r="D28" i="1" s="1"/>
  <c r="C21" i="1"/>
  <c r="C28" i="1" s="1"/>
</calcChain>
</file>

<file path=xl/sharedStrings.xml><?xml version="1.0" encoding="utf-8"?>
<sst xmlns="http://schemas.openxmlformats.org/spreadsheetml/2006/main" count="82" uniqueCount="29">
  <si>
    <t>2012 Budget</t>
  </si>
  <si>
    <t>2013 Budget</t>
  </si>
  <si>
    <t>2014 Budget</t>
  </si>
  <si>
    <t>2015 Budget</t>
  </si>
  <si>
    <t>($ millions)</t>
  </si>
  <si>
    <t>2015-16 Outlook</t>
  </si>
  <si>
    <t>2015-16 Outlook Forecasts</t>
  </si>
  <si>
    <t>Teachers' Pension Plan Expense (Surplus)</t>
  </si>
  <si>
    <t>OPSEU Pension Plan Expense</t>
  </si>
  <si>
    <t>Healthcare of Ontario Pension Plan (HOOPP)</t>
  </si>
  <si>
    <t>Colleges of Applied Arts and Technology Pension Plan (CAATPP)</t>
  </si>
  <si>
    <t>2015-16 Actuals</t>
  </si>
  <si>
    <t>Teachers' Pension Plan Expense</t>
  </si>
  <si>
    <t>Difference</t>
  </si>
  <si>
    <t>Pensions Budgets to 2015-16 Actual Analysis</t>
  </si>
  <si>
    <t>TOTAL</t>
  </si>
  <si>
    <t>2015-16 Plan</t>
  </si>
  <si>
    <t>Teachers' Pension Plan Expense (before valuation allowance)</t>
  </si>
  <si>
    <t>TPP Valuation Allowance</t>
  </si>
  <si>
    <t>OPSEU Pension Plan Expense (before valuation allowance)</t>
  </si>
  <si>
    <t>OPSEU Valuation Allowance</t>
  </si>
  <si>
    <t>2014-15 Actuals</t>
  </si>
  <si>
    <t>2014-15 Outlook Forecasts</t>
  </si>
  <si>
    <t>2014-15 Outlook</t>
  </si>
  <si>
    <t>2014-15 Plan</t>
  </si>
  <si>
    <t>2011 Budget</t>
  </si>
  <si>
    <t>OPSEU Pension Plan</t>
  </si>
  <si>
    <t>Pensions Budgets to 2014-15 Actual Analysis</t>
  </si>
  <si>
    <t xml:space="preserve">Teachers' Pension Plan Expense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</si>
</sst>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0"/>
      <color indexed="0"/>
      <name val="Tahoma"/>
      <family val="2"/>
    </font>
    <font>
      <b/>
      <sz val="10"/>
      <name val="Tahoma"/>
      <family val="2"/>
    </font>
    <font>
      <sz val="9"/>
      <name val="Arial"/>
      <family val="2"/>
    </font>
    <font>
      <sz val="1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8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5" borderId="0"/>
    <xf numFmtId="0" fontId="9" fillId="6" borderId="0"/>
    <xf numFmtId="0" fontId="9" fillId="7" borderId="0"/>
    <xf numFmtId="0" fontId="10" fillId="0" borderId="0" applyBorder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9" fillId="8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9" borderId="0"/>
  </cellStyleXfs>
  <cellXfs count="33">
    <xf numFmtId="0" fontId="0" fillId="0" borderId="0" xfId="0"/>
    <xf numFmtId="0" fontId="3" fillId="3" borderId="0" xfId="2" applyFill="1"/>
    <xf numFmtId="0" fontId="3" fillId="3" borderId="0" xfId="2" applyFill="1" applyBorder="1"/>
    <xf numFmtId="0" fontId="3" fillId="0" borderId="0" xfId="2"/>
    <xf numFmtId="0" fontId="4" fillId="3" borderId="0" xfId="2" applyFont="1" applyFill="1" applyBorder="1"/>
    <xf numFmtId="0" fontId="4" fillId="0" borderId="0" xfId="2" applyFont="1" applyBorder="1"/>
    <xf numFmtId="0" fontId="4" fillId="0" borderId="0" xfId="2" quotePrefix="1" applyFont="1" applyBorder="1"/>
    <xf numFmtId="0" fontId="4" fillId="0" borderId="2" xfId="2" applyFont="1" applyFill="1" applyBorder="1" applyAlignment="1">
      <alignment horizontal="center"/>
    </xf>
    <xf numFmtId="0" fontId="3" fillId="0" borderId="0" xfId="2" applyFill="1" applyBorder="1"/>
    <xf numFmtId="0" fontId="3" fillId="0" borderId="3" xfId="2" applyBorder="1"/>
    <xf numFmtId="0" fontId="3" fillId="0" borderId="2" xfId="2" applyBorder="1" applyAlignment="1">
      <alignment horizontal="center"/>
    </xf>
    <xf numFmtId="0" fontId="3" fillId="0" borderId="4" xfId="2" applyFill="1" applyBorder="1"/>
    <xf numFmtId="0" fontId="3" fillId="0" borderId="5" xfId="2" applyBorder="1"/>
    <xf numFmtId="0" fontId="6" fillId="0" borderId="0" xfId="2" applyFont="1" applyBorder="1" applyAlignment="1">
      <alignment horizontal="left"/>
    </xf>
    <xf numFmtId="0" fontId="3" fillId="0" borderId="6" xfId="2" applyFill="1" applyBorder="1"/>
    <xf numFmtId="0" fontId="5" fillId="0" borderId="0" xfId="2" applyFont="1" applyFill="1" applyBorder="1" applyAlignment="1">
      <alignment horizontal="center"/>
    </xf>
    <xf numFmtId="0" fontId="7" fillId="0" borderId="0" xfId="2" applyFont="1" applyBorder="1"/>
    <xf numFmtId="0" fontId="3" fillId="0" borderId="0" xfId="2" applyFont="1" applyBorder="1"/>
    <xf numFmtId="165" fontId="3" fillId="0" borderId="0" xfId="1" applyNumberFormat="1" applyFont="1" applyFill="1" applyBorder="1"/>
    <xf numFmtId="165" fontId="0" fillId="0" borderId="0" xfId="1" applyNumberFormat="1" applyFont="1" applyFill="1" applyBorder="1"/>
    <xf numFmtId="0" fontId="4" fillId="4" borderId="7" xfId="2" applyFont="1" applyFill="1" applyBorder="1"/>
    <xf numFmtId="165" fontId="4" fillId="4" borderId="8" xfId="1" applyNumberFormat="1" applyFont="1" applyFill="1" applyBorder="1"/>
    <xf numFmtId="165" fontId="4" fillId="4" borderId="9" xfId="1" applyNumberFormat="1" applyFont="1" applyFill="1" applyBorder="1"/>
    <xf numFmtId="0" fontId="3" fillId="0" borderId="10" xfId="2" applyBorder="1"/>
    <xf numFmtId="0" fontId="4" fillId="0" borderId="11" xfId="2" applyFont="1" applyBorder="1"/>
    <xf numFmtId="165" fontId="0" fillId="0" borderId="11" xfId="1" applyNumberFormat="1" applyFont="1" applyFill="1" applyBorder="1"/>
    <xf numFmtId="0" fontId="3" fillId="0" borderId="12" xfId="2" applyFill="1" applyBorder="1"/>
    <xf numFmtId="0" fontId="3" fillId="0" borderId="0" xfId="2" applyBorder="1"/>
    <xf numFmtId="165" fontId="0" fillId="0" borderId="0" xfId="1" applyNumberFormat="1" applyFont="1" applyFill="1"/>
    <xf numFmtId="0" fontId="4" fillId="0" borderId="0" xfId="2" applyFont="1" applyFill="1" applyBorder="1" applyAlignment="1">
      <alignment horizontal="center"/>
    </xf>
    <xf numFmtId="165" fontId="2" fillId="0" borderId="0" xfId="1" applyNumberFormat="1" applyFont="1" applyFill="1" applyBorder="1"/>
    <xf numFmtId="166" fontId="3" fillId="0" borderId="0" xfId="0" applyNumberFormat="1" applyFont="1" applyFill="1" applyBorder="1"/>
    <xf numFmtId="166" fontId="0" fillId="0" borderId="0" xfId="0" applyNumberFormat="1" applyFont="1" applyFill="1" applyBorder="1"/>
  </cellXfs>
  <cellStyles count="26">
    <cellStyle name="BlackHeading" xfId="3"/>
    <cellStyle name="Comma" xfId="1" builtinId="3"/>
    <cellStyle name="Comma 2" xfId="4"/>
    <cellStyle name="Comma 2 2" xfId="5"/>
    <cellStyle name="Comma 3" xfId="6"/>
    <cellStyle name="Comma 4" xfId="7"/>
    <cellStyle name="Currency 2" xfId="8"/>
    <cellStyle name="Currency 3" xfId="9"/>
    <cellStyle name="LtBlue" xfId="10"/>
    <cellStyle name="LtGreen" xfId="11"/>
    <cellStyle name="LtRed" xfId="12"/>
    <cellStyle name="Normal" xfId="0" builtinId="0"/>
    <cellStyle name="Normal 15 3" xfId="13"/>
    <cellStyle name="Normal 2" xfId="14"/>
    <cellStyle name="Normal 2 2" xfId="15"/>
    <cellStyle name="Normal 3" xfId="2"/>
    <cellStyle name="Normal 4" xfId="16"/>
    <cellStyle name="Normal 5" xfId="17"/>
    <cellStyle name="Normal 6" xfId="18"/>
    <cellStyle name="Normal 7" xfId="19"/>
    <cellStyle name="Note 2" xfId="20"/>
    <cellStyle name="Orange" xfId="21"/>
    <cellStyle name="Percent 2" xfId="22"/>
    <cellStyle name="Percent 2 2" xfId="23"/>
    <cellStyle name="Percent 3" xfId="24"/>
    <cellStyle name="Yellow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1"/>
  <sheetViews>
    <sheetView tabSelected="1" topLeftCell="A51" workbookViewId="0">
      <selection activeCell="B65" sqref="B65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7" bestFit="1" customWidth="1"/>
    <col min="4" max="4" width="15.28515625" style="8" bestFit="1" customWidth="1"/>
    <col min="5" max="5" width="15.28515625" style="27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9"/>
      <c r="D2" s="29"/>
      <c r="E2" s="29"/>
      <c r="F2" s="29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16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28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18">
        <v>280</v>
      </c>
      <c r="D10" s="18">
        <v>219</v>
      </c>
      <c r="E10" s="18">
        <v>211</v>
      </c>
      <c r="F10" s="18">
        <v>197</v>
      </c>
      <c r="G10" s="14"/>
    </row>
    <row r="11" spans="1:7" ht="15" x14ac:dyDescent="0.25">
      <c r="A11" s="12"/>
      <c r="B11" s="5"/>
      <c r="C11" s="19"/>
      <c r="D11" s="19"/>
      <c r="E11" s="19"/>
      <c r="F11" s="19"/>
      <c r="G11" s="14"/>
    </row>
    <row r="12" spans="1:7" ht="15" x14ac:dyDescent="0.25">
      <c r="A12" s="12"/>
      <c r="B12" s="16" t="s">
        <v>11</v>
      </c>
      <c r="C12" s="19"/>
      <c r="D12" s="19"/>
      <c r="E12" s="19"/>
      <c r="F12" s="19"/>
      <c r="G12" s="14"/>
    </row>
    <row r="13" spans="1:7" ht="15" x14ac:dyDescent="0.25">
      <c r="A13" s="12"/>
      <c r="B13" s="17" t="s">
        <v>17</v>
      </c>
      <c r="C13" s="19">
        <v>110</v>
      </c>
      <c r="D13" s="19">
        <v>110</v>
      </c>
      <c r="E13" s="19">
        <v>110</v>
      </c>
      <c r="F13" s="19">
        <v>110</v>
      </c>
      <c r="G13" s="14"/>
    </row>
    <row r="14" spans="1:7" ht="15" x14ac:dyDescent="0.25">
      <c r="A14" s="12"/>
      <c r="B14" s="17" t="s">
        <v>19</v>
      </c>
      <c r="C14" s="19">
        <v>177</v>
      </c>
      <c r="D14" s="19">
        <v>177</v>
      </c>
      <c r="E14" s="19">
        <v>177</v>
      </c>
      <c r="F14" s="19">
        <v>177</v>
      </c>
      <c r="G14" s="14"/>
    </row>
    <row r="15" spans="1:7" ht="15" x14ac:dyDescent="0.25">
      <c r="A15" s="12"/>
      <c r="B15" s="17" t="s">
        <v>9</v>
      </c>
      <c r="C15" s="19">
        <v>747</v>
      </c>
      <c r="D15" s="19">
        <v>747</v>
      </c>
      <c r="E15" s="19">
        <v>747</v>
      </c>
      <c r="F15" s="19">
        <v>747</v>
      </c>
      <c r="G15" s="14"/>
    </row>
    <row r="16" spans="1:7" ht="15" x14ac:dyDescent="0.25">
      <c r="A16" s="12"/>
      <c r="B16" s="17" t="s">
        <v>10</v>
      </c>
      <c r="C16" s="19">
        <v>190</v>
      </c>
      <c r="D16" s="19">
        <v>190</v>
      </c>
      <c r="E16" s="19">
        <v>190</v>
      </c>
      <c r="F16" s="19">
        <v>190</v>
      </c>
      <c r="G16" s="14"/>
    </row>
    <row r="17" spans="1:7" ht="15" x14ac:dyDescent="0.25">
      <c r="A17" s="12"/>
      <c r="B17" s="5"/>
      <c r="C17" s="19"/>
      <c r="D17" s="19"/>
      <c r="E17" s="19"/>
      <c r="F17" s="19"/>
      <c r="G17" s="14"/>
    </row>
    <row r="18" spans="1:7" ht="15" x14ac:dyDescent="0.25">
      <c r="A18" s="12"/>
      <c r="B18" s="16" t="s">
        <v>13</v>
      </c>
      <c r="C18" s="19"/>
      <c r="D18" s="19"/>
      <c r="E18" s="19"/>
      <c r="F18" s="19"/>
      <c r="G18" s="14"/>
    </row>
    <row r="19" spans="1:7" ht="15" x14ac:dyDescent="0.25">
      <c r="A19" s="12"/>
      <c r="B19" s="5" t="s">
        <v>12</v>
      </c>
      <c r="C19" s="30">
        <f t="shared" ref="C19:F22" si="0">C13-C7</f>
        <v>-937</v>
      </c>
      <c r="D19" s="30">
        <f t="shared" si="0"/>
        <v>-403</v>
      </c>
      <c r="E19" s="30">
        <f t="shared" si="0"/>
        <v>-117</v>
      </c>
      <c r="F19" s="30">
        <f t="shared" si="0"/>
        <v>39</v>
      </c>
      <c r="G19" s="14"/>
    </row>
    <row r="20" spans="1:7" ht="15" x14ac:dyDescent="0.25">
      <c r="A20" s="12"/>
      <c r="B20" s="5" t="s">
        <v>8</v>
      </c>
      <c r="C20" s="30">
        <f t="shared" si="0"/>
        <v>-73</v>
      </c>
      <c r="D20" s="30">
        <f t="shared" si="0"/>
        <v>-69</v>
      </c>
      <c r="E20" s="30">
        <f t="shared" si="0"/>
        <v>-23</v>
      </c>
      <c r="F20" s="30">
        <f t="shared" si="0"/>
        <v>-16</v>
      </c>
      <c r="G20" s="14"/>
    </row>
    <row r="21" spans="1:7" ht="15" x14ac:dyDescent="0.25">
      <c r="A21" s="12"/>
      <c r="B21" s="5" t="s">
        <v>9</v>
      </c>
      <c r="C21" s="30">
        <f t="shared" si="0"/>
        <v>-439</v>
      </c>
      <c r="D21" s="30">
        <f t="shared" si="0"/>
        <v>-164</v>
      </c>
      <c r="E21" s="30">
        <f t="shared" si="0"/>
        <v>-124</v>
      </c>
      <c r="F21" s="30">
        <f t="shared" si="0"/>
        <v>-22</v>
      </c>
      <c r="G21" s="14"/>
    </row>
    <row r="22" spans="1:7" ht="15" x14ac:dyDescent="0.25">
      <c r="A22" s="12"/>
      <c r="B22" s="5" t="s">
        <v>10</v>
      </c>
      <c r="C22" s="30">
        <f t="shared" si="0"/>
        <v>-90</v>
      </c>
      <c r="D22" s="30">
        <f t="shared" si="0"/>
        <v>-29</v>
      </c>
      <c r="E22" s="30">
        <f t="shared" si="0"/>
        <v>-21</v>
      </c>
      <c r="F22" s="30">
        <f t="shared" si="0"/>
        <v>-7</v>
      </c>
      <c r="G22" s="14"/>
    </row>
    <row r="23" spans="1:7" ht="15.75" thickBot="1" x14ac:dyDescent="0.3">
      <c r="A23" s="12"/>
      <c r="B23" s="5"/>
      <c r="C23" s="30"/>
      <c r="D23" s="30"/>
      <c r="E23" s="30"/>
      <c r="F23" s="30"/>
      <c r="G23" s="14"/>
    </row>
    <row r="24" spans="1:7" ht="13.5" thickBot="1" x14ac:dyDescent="0.25">
      <c r="A24" s="12"/>
      <c r="B24" s="20" t="s">
        <v>15</v>
      </c>
      <c r="C24" s="21">
        <f>SUM(C19:C23)</f>
        <v>-1539</v>
      </c>
      <c r="D24" s="21">
        <f>SUM(D19:D23)</f>
        <v>-665</v>
      </c>
      <c r="E24" s="21">
        <f>SUM(E19:E23)</f>
        <v>-285</v>
      </c>
      <c r="F24" s="22">
        <f>SUM(F19:F23)</f>
        <v>-6</v>
      </c>
      <c r="G24" s="14"/>
    </row>
    <row r="25" spans="1:7" ht="15" x14ac:dyDescent="0.25">
      <c r="A25" s="23"/>
      <c r="B25" s="24"/>
      <c r="C25" s="25"/>
      <c r="D25" s="25"/>
      <c r="E25" s="25"/>
      <c r="F25" s="25"/>
      <c r="G25" s="26"/>
    </row>
    <row r="26" spans="1:7" ht="15" x14ac:dyDescent="0.25">
      <c r="B26" s="5"/>
      <c r="C26" s="28"/>
      <c r="D26" s="28"/>
      <c r="E26" s="28"/>
      <c r="F26" s="28"/>
    </row>
    <row r="27" spans="1:7" x14ac:dyDescent="0.2">
      <c r="A27" s="1"/>
      <c r="B27" s="4" t="s">
        <v>27</v>
      </c>
      <c r="C27" s="2"/>
      <c r="D27" s="2"/>
      <c r="E27" s="2"/>
      <c r="F27" s="2"/>
      <c r="G27" s="2"/>
    </row>
    <row r="28" spans="1:7" x14ac:dyDescent="0.2">
      <c r="B28" s="6"/>
      <c r="C28" s="29"/>
      <c r="D28" s="29"/>
      <c r="E28" s="29"/>
      <c r="F28" s="29"/>
    </row>
    <row r="29" spans="1:7" x14ac:dyDescent="0.2">
      <c r="A29" s="9"/>
      <c r="B29" s="10"/>
      <c r="C29" s="7" t="s">
        <v>25</v>
      </c>
      <c r="D29" s="7" t="s">
        <v>0</v>
      </c>
      <c r="E29" s="7" t="s">
        <v>1</v>
      </c>
      <c r="F29" s="7" t="s">
        <v>2</v>
      </c>
      <c r="G29" s="11"/>
    </row>
    <row r="30" spans="1:7" x14ac:dyDescent="0.2">
      <c r="A30" s="12"/>
      <c r="B30" s="16" t="s">
        <v>4</v>
      </c>
      <c r="C30" s="7" t="s">
        <v>23</v>
      </c>
      <c r="D30" s="7" t="s">
        <v>23</v>
      </c>
      <c r="E30" s="7" t="s">
        <v>23</v>
      </c>
      <c r="F30" s="7" t="s">
        <v>24</v>
      </c>
      <c r="G30" s="14"/>
    </row>
    <row r="31" spans="1:7" x14ac:dyDescent="0.2">
      <c r="A31" s="12"/>
      <c r="B31" s="13"/>
      <c r="C31" s="15"/>
      <c r="D31" s="15"/>
      <c r="E31" s="15"/>
      <c r="F31" s="15"/>
      <c r="G31" s="14"/>
    </row>
    <row r="32" spans="1:7" x14ac:dyDescent="0.2">
      <c r="A32" s="12"/>
      <c r="B32" s="16" t="s">
        <v>22</v>
      </c>
      <c r="C32" s="8"/>
      <c r="E32" s="8"/>
      <c r="G32" s="14"/>
    </row>
    <row r="33" spans="1:7" x14ac:dyDescent="0.2">
      <c r="A33" s="12"/>
      <c r="B33" s="17" t="s">
        <v>28</v>
      </c>
      <c r="C33" s="18">
        <v>1354</v>
      </c>
      <c r="D33" s="18">
        <v>1125</v>
      </c>
      <c r="E33" s="18">
        <v>705</v>
      </c>
      <c r="F33" s="18">
        <v>507</v>
      </c>
      <c r="G33" s="14"/>
    </row>
    <row r="34" spans="1:7" x14ac:dyDescent="0.2">
      <c r="A34" s="12"/>
      <c r="B34" s="17" t="s">
        <v>8</v>
      </c>
      <c r="C34" s="18">
        <v>270</v>
      </c>
      <c r="D34" s="18">
        <v>262</v>
      </c>
      <c r="E34" s="18">
        <v>261</v>
      </c>
      <c r="F34" s="18">
        <v>230</v>
      </c>
      <c r="G34" s="14"/>
    </row>
    <row r="35" spans="1:7" x14ac:dyDescent="0.2">
      <c r="A35" s="12"/>
      <c r="B35" s="17" t="s">
        <v>9</v>
      </c>
      <c r="C35" s="18">
        <v>1231</v>
      </c>
      <c r="D35" s="18">
        <v>1132</v>
      </c>
      <c r="E35" s="18">
        <v>951</v>
      </c>
      <c r="F35" s="31">
        <v>923</v>
      </c>
      <c r="G35" s="14"/>
    </row>
    <row r="36" spans="1:7" x14ac:dyDescent="0.2">
      <c r="A36" s="12"/>
      <c r="B36" s="17" t="s">
        <v>10</v>
      </c>
      <c r="C36" s="18">
        <v>232</v>
      </c>
      <c r="D36" s="18">
        <v>267</v>
      </c>
      <c r="E36" s="18">
        <v>212</v>
      </c>
      <c r="F36" s="31">
        <v>212</v>
      </c>
      <c r="G36" s="14"/>
    </row>
    <row r="37" spans="1:7" ht="15" x14ac:dyDescent="0.25">
      <c r="A37" s="12"/>
      <c r="B37" s="5"/>
      <c r="C37" s="19"/>
      <c r="D37" s="19"/>
      <c r="E37" s="19"/>
      <c r="F37" s="19"/>
      <c r="G37" s="14"/>
    </row>
    <row r="38" spans="1:7" ht="15" x14ac:dyDescent="0.25">
      <c r="A38" s="12"/>
      <c r="B38" s="16" t="s">
        <v>21</v>
      </c>
      <c r="C38" s="19"/>
      <c r="D38" s="19"/>
      <c r="E38" s="19"/>
      <c r="F38" s="19"/>
      <c r="G38" s="14"/>
    </row>
    <row r="39" spans="1:7" ht="15" x14ac:dyDescent="0.25">
      <c r="A39" s="12"/>
      <c r="B39" s="17" t="s">
        <v>17</v>
      </c>
      <c r="C39" s="19">
        <v>564</v>
      </c>
      <c r="D39" s="19">
        <v>564</v>
      </c>
      <c r="E39" s="19">
        <v>564</v>
      </c>
      <c r="F39" s="19">
        <v>564</v>
      </c>
      <c r="G39" s="14"/>
    </row>
    <row r="40" spans="1:7" x14ac:dyDescent="0.2">
      <c r="A40" s="12"/>
      <c r="B40" s="17" t="s">
        <v>26</v>
      </c>
      <c r="C40" s="31">
        <v>219</v>
      </c>
      <c r="D40" s="31">
        <v>219</v>
      </c>
      <c r="E40" s="31">
        <v>219</v>
      </c>
      <c r="F40" s="31">
        <v>219</v>
      </c>
      <c r="G40" s="14"/>
    </row>
    <row r="41" spans="1:7" ht="15" x14ac:dyDescent="0.25">
      <c r="A41" s="12"/>
      <c r="B41" s="17" t="s">
        <v>9</v>
      </c>
      <c r="C41" s="32">
        <v>843</v>
      </c>
      <c r="D41" s="32">
        <v>843</v>
      </c>
      <c r="E41" s="32">
        <v>843</v>
      </c>
      <c r="F41" s="32">
        <v>843</v>
      </c>
      <c r="G41" s="14"/>
    </row>
    <row r="42" spans="1:7" ht="15" x14ac:dyDescent="0.25">
      <c r="A42" s="12"/>
      <c r="B42" s="17" t="s">
        <v>10</v>
      </c>
      <c r="C42" s="32">
        <v>209</v>
      </c>
      <c r="D42" s="32">
        <v>209</v>
      </c>
      <c r="E42" s="32">
        <v>209</v>
      </c>
      <c r="F42" s="32">
        <v>209</v>
      </c>
      <c r="G42" s="14"/>
    </row>
    <row r="43" spans="1:7" ht="15" x14ac:dyDescent="0.25">
      <c r="A43" s="12"/>
      <c r="B43" s="5"/>
      <c r="C43" s="19"/>
      <c r="D43" s="19"/>
      <c r="E43" s="19"/>
      <c r="F43" s="19"/>
      <c r="G43" s="14"/>
    </row>
    <row r="44" spans="1:7" ht="15" x14ac:dyDescent="0.25">
      <c r="A44" s="12"/>
      <c r="B44" s="16" t="s">
        <v>13</v>
      </c>
      <c r="C44" s="19"/>
      <c r="D44" s="19"/>
      <c r="E44" s="19"/>
      <c r="F44" s="19"/>
      <c r="G44" s="14"/>
    </row>
    <row r="45" spans="1:7" ht="15" x14ac:dyDescent="0.25">
      <c r="A45" s="12"/>
      <c r="B45" s="5" t="s">
        <v>12</v>
      </c>
      <c r="C45" s="30">
        <f t="shared" ref="C45:F48" si="1">C39-C33</f>
        <v>-790</v>
      </c>
      <c r="D45" s="30">
        <f t="shared" si="1"/>
        <v>-561</v>
      </c>
      <c r="E45" s="30">
        <f t="shared" si="1"/>
        <v>-141</v>
      </c>
      <c r="F45" s="30">
        <f t="shared" si="1"/>
        <v>57</v>
      </c>
      <c r="G45" s="14"/>
    </row>
    <row r="46" spans="1:7" ht="15" x14ac:dyDescent="0.25">
      <c r="A46" s="12"/>
      <c r="B46" s="5" t="s">
        <v>8</v>
      </c>
      <c r="C46" s="30">
        <f t="shared" si="1"/>
        <v>-51</v>
      </c>
      <c r="D46" s="30">
        <f t="shared" si="1"/>
        <v>-43</v>
      </c>
      <c r="E46" s="30">
        <f t="shared" si="1"/>
        <v>-42</v>
      </c>
      <c r="F46" s="30">
        <f t="shared" si="1"/>
        <v>-11</v>
      </c>
      <c r="G46" s="14"/>
    </row>
    <row r="47" spans="1:7" ht="15" x14ac:dyDescent="0.25">
      <c r="A47" s="12"/>
      <c r="B47" s="5" t="s">
        <v>9</v>
      </c>
      <c r="C47" s="30">
        <f t="shared" si="1"/>
        <v>-388</v>
      </c>
      <c r="D47" s="30">
        <f t="shared" si="1"/>
        <v>-289</v>
      </c>
      <c r="E47" s="30">
        <f t="shared" si="1"/>
        <v>-108</v>
      </c>
      <c r="F47" s="30">
        <f t="shared" si="1"/>
        <v>-80</v>
      </c>
      <c r="G47" s="14"/>
    </row>
    <row r="48" spans="1:7" ht="15" x14ac:dyDescent="0.25">
      <c r="A48" s="12"/>
      <c r="B48" s="5" t="s">
        <v>10</v>
      </c>
      <c r="C48" s="30">
        <f t="shared" si="1"/>
        <v>-23</v>
      </c>
      <c r="D48" s="30">
        <f t="shared" si="1"/>
        <v>-58</v>
      </c>
      <c r="E48" s="30">
        <f t="shared" si="1"/>
        <v>-3</v>
      </c>
      <c r="F48" s="30">
        <f t="shared" si="1"/>
        <v>-3</v>
      </c>
      <c r="G48" s="14"/>
    </row>
    <row r="49" spans="1:7" ht="15.75" thickBot="1" x14ac:dyDescent="0.3">
      <c r="A49" s="12"/>
      <c r="B49" s="5"/>
      <c r="C49" s="30"/>
      <c r="D49" s="30"/>
      <c r="E49" s="30"/>
      <c r="F49" s="30"/>
      <c r="G49" s="14"/>
    </row>
    <row r="50" spans="1:7" ht="13.5" thickBot="1" x14ac:dyDescent="0.25">
      <c r="A50" s="12"/>
      <c r="B50" s="20" t="s">
        <v>15</v>
      </c>
      <c r="C50" s="21">
        <f>SUM(C45:C49)</f>
        <v>-1252</v>
      </c>
      <c r="D50" s="21">
        <f>SUM(D45:D49)</f>
        <v>-951</v>
      </c>
      <c r="E50" s="21">
        <f>SUM(E45:E49)</f>
        <v>-294</v>
      </c>
      <c r="F50" s="22">
        <f>SUM(F45:F49)</f>
        <v>-37</v>
      </c>
      <c r="G50" s="14"/>
    </row>
    <row r="51" spans="1:7" ht="15" x14ac:dyDescent="0.25">
      <c r="A51" s="23"/>
      <c r="B51" s="24"/>
      <c r="C51" s="25"/>
      <c r="D51" s="25"/>
      <c r="E51" s="25"/>
      <c r="F51" s="25"/>
      <c r="G51" s="26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0"/>
  <sheetViews>
    <sheetView workbookViewId="0">
      <selection activeCell="B44" sqref="B44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7" bestFit="1" customWidth="1"/>
    <col min="4" max="4" width="15.28515625" style="8" bestFit="1" customWidth="1"/>
    <col min="5" max="5" width="15.28515625" style="27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9"/>
      <c r="D2" s="29"/>
      <c r="E2" s="29"/>
      <c r="F2" s="29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16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18">
        <v>280</v>
      </c>
      <c r="D10" s="18">
        <v>219</v>
      </c>
      <c r="E10" s="18">
        <v>211</v>
      </c>
      <c r="F10" s="18">
        <v>197</v>
      </c>
      <c r="G10" s="14"/>
    </row>
    <row r="11" spans="1:7" ht="15" x14ac:dyDescent="0.25">
      <c r="A11" s="12"/>
      <c r="B11" s="5"/>
      <c r="C11" s="19"/>
      <c r="D11" s="19"/>
      <c r="E11" s="19"/>
      <c r="F11" s="19"/>
      <c r="G11" s="14"/>
    </row>
    <row r="12" spans="1:7" ht="15" x14ac:dyDescent="0.25">
      <c r="A12" s="12"/>
      <c r="B12" s="16" t="s">
        <v>11</v>
      </c>
      <c r="C12" s="19"/>
      <c r="D12" s="19"/>
      <c r="E12" s="19"/>
      <c r="F12" s="19"/>
      <c r="G12" s="14"/>
    </row>
    <row r="13" spans="1:7" ht="15" x14ac:dyDescent="0.25">
      <c r="A13" s="12"/>
      <c r="B13" s="17" t="s">
        <v>17</v>
      </c>
      <c r="C13" s="19">
        <v>110</v>
      </c>
      <c r="D13" s="19">
        <v>110</v>
      </c>
      <c r="E13" s="19">
        <v>110</v>
      </c>
      <c r="F13" s="19">
        <v>110</v>
      </c>
      <c r="G13" s="14"/>
    </row>
    <row r="14" spans="1:7" ht="15" x14ac:dyDescent="0.25">
      <c r="A14" s="12"/>
      <c r="B14" s="17" t="s">
        <v>18</v>
      </c>
      <c r="C14" s="19">
        <f>1590-C13</f>
        <v>1480</v>
      </c>
      <c r="D14" s="19">
        <f t="shared" ref="D14:F14" si="0">1590-D13</f>
        <v>1480</v>
      </c>
      <c r="E14" s="19">
        <f t="shared" si="0"/>
        <v>1480</v>
      </c>
      <c r="F14" s="19">
        <f t="shared" si="0"/>
        <v>1480</v>
      </c>
      <c r="G14" s="14"/>
    </row>
    <row r="15" spans="1:7" ht="15" x14ac:dyDescent="0.25">
      <c r="A15" s="12"/>
      <c r="B15" s="17" t="s">
        <v>19</v>
      </c>
      <c r="C15" s="19">
        <v>177</v>
      </c>
      <c r="D15" s="19">
        <v>177</v>
      </c>
      <c r="E15" s="19">
        <v>177</v>
      </c>
      <c r="F15" s="19">
        <v>177</v>
      </c>
      <c r="G15" s="14"/>
    </row>
    <row r="16" spans="1:7" ht="15" x14ac:dyDescent="0.25">
      <c r="A16" s="12"/>
      <c r="B16" s="17" t="s">
        <v>20</v>
      </c>
      <c r="C16" s="19">
        <f>211-C15</f>
        <v>34</v>
      </c>
      <c r="D16" s="19">
        <f t="shared" ref="D16:F16" si="1">211-D15</f>
        <v>34</v>
      </c>
      <c r="E16" s="19">
        <f t="shared" si="1"/>
        <v>34</v>
      </c>
      <c r="F16" s="19">
        <f t="shared" si="1"/>
        <v>34</v>
      </c>
      <c r="G16" s="14"/>
    </row>
    <row r="17" spans="1:7" ht="15" x14ac:dyDescent="0.25">
      <c r="A17" s="12"/>
      <c r="B17" s="17" t="s">
        <v>9</v>
      </c>
      <c r="C17" s="19">
        <v>747</v>
      </c>
      <c r="D17" s="19">
        <v>747</v>
      </c>
      <c r="E17" s="19">
        <v>747</v>
      </c>
      <c r="F17" s="19">
        <v>747</v>
      </c>
      <c r="G17" s="14"/>
    </row>
    <row r="18" spans="1:7" ht="15" x14ac:dyDescent="0.25">
      <c r="A18" s="12"/>
      <c r="B18" s="17" t="s">
        <v>10</v>
      </c>
      <c r="C18" s="19">
        <v>190</v>
      </c>
      <c r="D18" s="19">
        <v>190</v>
      </c>
      <c r="E18" s="19">
        <v>190</v>
      </c>
      <c r="F18" s="19">
        <v>190</v>
      </c>
      <c r="G18" s="14"/>
    </row>
    <row r="19" spans="1:7" ht="15" x14ac:dyDescent="0.25">
      <c r="A19" s="12"/>
      <c r="B19" s="5"/>
      <c r="C19" s="19"/>
      <c r="D19" s="19"/>
      <c r="E19" s="19"/>
      <c r="F19" s="19"/>
      <c r="G19" s="14"/>
    </row>
    <row r="20" spans="1:7" ht="15" x14ac:dyDescent="0.25">
      <c r="A20" s="12"/>
      <c r="B20" s="16" t="s">
        <v>13</v>
      </c>
      <c r="C20" s="30"/>
      <c r="D20" s="30"/>
      <c r="E20" s="30"/>
      <c r="F20" s="30"/>
      <c r="G20" s="14"/>
    </row>
    <row r="21" spans="1:7" ht="15" x14ac:dyDescent="0.25">
      <c r="A21" s="12"/>
      <c r="B21" s="5" t="s">
        <v>12</v>
      </c>
      <c r="C21" s="30">
        <f>C13-C7</f>
        <v>-937</v>
      </c>
      <c r="D21" s="30">
        <f>D13-D7</f>
        <v>-403</v>
      </c>
      <c r="E21" s="30">
        <f>E13-E7</f>
        <v>-117</v>
      </c>
      <c r="F21" s="30">
        <f>F13-F7</f>
        <v>39</v>
      </c>
      <c r="G21" s="14"/>
    </row>
    <row r="22" spans="1:7" ht="15" x14ac:dyDescent="0.25">
      <c r="A22" s="12"/>
      <c r="B22" s="5" t="s">
        <v>18</v>
      </c>
      <c r="C22" s="30">
        <f>C14-0</f>
        <v>1480</v>
      </c>
      <c r="D22" s="30">
        <f t="shared" ref="D22:F22" si="2">D14-0</f>
        <v>1480</v>
      </c>
      <c r="E22" s="30">
        <f t="shared" si="2"/>
        <v>1480</v>
      </c>
      <c r="F22" s="30">
        <f t="shared" si="2"/>
        <v>1480</v>
      </c>
      <c r="G22" s="14"/>
    </row>
    <row r="23" spans="1:7" ht="15" x14ac:dyDescent="0.25">
      <c r="A23" s="12"/>
      <c r="B23" s="5" t="s">
        <v>8</v>
      </c>
      <c r="C23" s="30">
        <f>C15-C8</f>
        <v>-73</v>
      </c>
      <c r="D23" s="30">
        <f>D15-D8</f>
        <v>-69</v>
      </c>
      <c r="E23" s="30">
        <f>E15-E8</f>
        <v>-23</v>
      </c>
      <c r="F23" s="30">
        <f>F15-F8</f>
        <v>-16</v>
      </c>
      <c r="G23" s="14"/>
    </row>
    <row r="24" spans="1:7" ht="15" x14ac:dyDescent="0.25">
      <c r="A24" s="12"/>
      <c r="B24" s="5" t="s">
        <v>20</v>
      </c>
      <c r="C24" s="30">
        <f>C16-0</f>
        <v>34</v>
      </c>
      <c r="D24" s="30">
        <f t="shared" ref="D24:F24" si="3">D16-0</f>
        <v>34</v>
      </c>
      <c r="E24" s="30">
        <f t="shared" si="3"/>
        <v>34</v>
      </c>
      <c r="F24" s="30">
        <f t="shared" si="3"/>
        <v>34</v>
      </c>
      <c r="G24" s="14"/>
    </row>
    <row r="25" spans="1:7" ht="15" x14ac:dyDescent="0.25">
      <c r="A25" s="12"/>
      <c r="B25" s="5" t="s">
        <v>9</v>
      </c>
      <c r="C25" s="30">
        <f t="shared" ref="C25:F26" si="4">C17-C9</f>
        <v>-439</v>
      </c>
      <c r="D25" s="30">
        <f t="shared" si="4"/>
        <v>-164</v>
      </c>
      <c r="E25" s="30">
        <f t="shared" si="4"/>
        <v>-124</v>
      </c>
      <c r="F25" s="30">
        <f t="shared" si="4"/>
        <v>-22</v>
      </c>
      <c r="G25" s="14"/>
    </row>
    <row r="26" spans="1:7" ht="15" x14ac:dyDescent="0.25">
      <c r="A26" s="12"/>
      <c r="B26" s="5" t="s">
        <v>10</v>
      </c>
      <c r="C26" s="30">
        <f t="shared" si="4"/>
        <v>-90</v>
      </c>
      <c r="D26" s="30">
        <f t="shared" si="4"/>
        <v>-29</v>
      </c>
      <c r="E26" s="30">
        <f t="shared" si="4"/>
        <v>-21</v>
      </c>
      <c r="F26" s="30">
        <f t="shared" si="4"/>
        <v>-7</v>
      </c>
      <c r="G26" s="14"/>
    </row>
    <row r="27" spans="1:7" ht="15.75" thickBot="1" x14ac:dyDescent="0.3">
      <c r="A27" s="12"/>
      <c r="B27" s="5"/>
      <c r="C27" s="30"/>
      <c r="D27" s="30"/>
      <c r="E27" s="30"/>
      <c r="F27" s="30"/>
      <c r="G27" s="14"/>
    </row>
    <row r="28" spans="1:7" ht="13.5" thickBot="1" x14ac:dyDescent="0.25">
      <c r="A28" s="12"/>
      <c r="B28" s="20" t="s">
        <v>15</v>
      </c>
      <c r="C28" s="21">
        <f>SUM(C21:C27)</f>
        <v>-25</v>
      </c>
      <c r="D28" s="21">
        <f t="shared" ref="D28:F28" si="5">SUM(D21:D27)</f>
        <v>849</v>
      </c>
      <c r="E28" s="21">
        <f t="shared" si="5"/>
        <v>1229</v>
      </c>
      <c r="F28" s="22">
        <f t="shared" si="5"/>
        <v>1508</v>
      </c>
      <c r="G28" s="14"/>
    </row>
    <row r="29" spans="1:7" ht="15" x14ac:dyDescent="0.25">
      <c r="A29" s="23"/>
      <c r="B29" s="24"/>
      <c r="C29" s="25"/>
      <c r="D29" s="25"/>
      <c r="E29" s="25"/>
      <c r="F29" s="25"/>
      <c r="G29" s="26"/>
    </row>
    <row r="30" spans="1:7" ht="15" x14ac:dyDescent="0.25">
      <c r="B30" s="5"/>
      <c r="C30" s="28"/>
      <c r="D30" s="28"/>
      <c r="E30" s="28"/>
      <c r="F30" s="28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Budgets to Actual (2 Yr)</vt:lpstr>
      <vt:lpstr>Budgets to Actual (2015-16 VA)</vt:lpstr>
      <vt:lpstr>Sheet3</vt:lpstr>
      <vt:lpstr>'Budgets to Actual (2 Yr)'!Print_Area</vt:lpstr>
      <vt:lpstr>'Budgets to Actual (2015-16 VA)'!Print_Area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Patricia (FIN)</dc:creator>
  <cp:lastModifiedBy>nadine petsche</cp:lastModifiedBy>
  <cp:lastPrinted>2016-10-21T15:33:42Z</cp:lastPrinted>
  <dcterms:created xsi:type="dcterms:W3CDTF">2016-10-21T14:38:57Z</dcterms:created>
  <dcterms:modified xsi:type="dcterms:W3CDTF">2016-10-21T17:31:02Z</dcterms:modified>
</cp:coreProperties>
</file>