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4655"/>
  </bookViews>
  <sheets>
    <sheet name="Budgets to Actual (5 Yr)" sheetId="2" r:id="rId1"/>
    <sheet name="Budgets to Actual (2 Yr)" sheetId="4" r:id="rId2"/>
    <sheet name="2015-16 Budgets to Actual (VA)" sheetId="1" r:id="rId3"/>
    <sheet name="Sheet3" sheetId="3" r:id="rId4"/>
  </sheets>
  <definedNames>
    <definedName name="_xlnm.Print_Area" localSheetId="2">'2015-16 Budgets to Actual (VA)'!$B$1:$G$34</definedName>
    <definedName name="_xlnm.Print_Area" localSheetId="1">'Budgets to Actual (2 Yr)'!$B$1:$G$26</definedName>
  </definedNames>
  <calcPr calcId="145621"/>
</workbook>
</file>

<file path=xl/calcChain.xml><?xml version="1.0" encoding="utf-8"?>
<calcChain xmlns="http://schemas.openxmlformats.org/spreadsheetml/2006/main">
  <c r="D33" i="1" l="1"/>
  <c r="E33" i="1"/>
  <c r="F33" i="1"/>
  <c r="F22" i="1"/>
  <c r="E22" i="1"/>
  <c r="D22" i="1"/>
  <c r="C22" i="1"/>
  <c r="D13" i="1"/>
  <c r="E13" i="1"/>
  <c r="F13" i="1"/>
  <c r="C33" i="1"/>
  <c r="C26" i="1"/>
  <c r="D26" i="1"/>
  <c r="E26" i="1"/>
  <c r="F26" i="1"/>
  <c r="C27" i="1"/>
  <c r="D27" i="1"/>
  <c r="E27" i="1"/>
  <c r="F27" i="1"/>
  <c r="C28" i="1"/>
  <c r="D28" i="1"/>
  <c r="E28" i="1"/>
  <c r="F28" i="1"/>
  <c r="C29" i="1"/>
  <c r="D29" i="1"/>
  <c r="E29" i="1"/>
  <c r="F29" i="1"/>
  <c r="C30" i="1"/>
  <c r="D30" i="1"/>
  <c r="E30" i="1"/>
  <c r="F30" i="1"/>
  <c r="C13" i="1"/>
  <c r="F52" i="4"/>
  <c r="E52" i="4"/>
  <c r="D52" i="4"/>
  <c r="C52" i="4"/>
  <c r="F51" i="4"/>
  <c r="E51" i="4"/>
  <c r="D51" i="4"/>
  <c r="C51" i="4"/>
  <c r="F50" i="4"/>
  <c r="E50" i="4"/>
  <c r="D50" i="4"/>
  <c r="C50" i="4"/>
  <c r="F49" i="4"/>
  <c r="F54" i="4" s="1"/>
  <c r="E49" i="4"/>
  <c r="E54" i="4" s="1"/>
  <c r="D49" i="4"/>
  <c r="D54" i="4" s="1"/>
  <c r="C49" i="4"/>
  <c r="C54" i="4" s="1"/>
  <c r="F46" i="4"/>
  <c r="E46" i="4"/>
  <c r="D46" i="4"/>
  <c r="C46" i="4"/>
  <c r="F39" i="4"/>
  <c r="E39" i="4"/>
  <c r="D39" i="4"/>
  <c r="C39" i="4"/>
  <c r="F24" i="4"/>
  <c r="E24" i="4"/>
  <c r="D24" i="4"/>
  <c r="C24" i="4"/>
  <c r="F23" i="4"/>
  <c r="E23" i="4"/>
  <c r="D23" i="4"/>
  <c r="C23" i="4"/>
  <c r="F22" i="4"/>
  <c r="E22" i="4"/>
  <c r="D22" i="4"/>
  <c r="C22" i="4"/>
  <c r="F21" i="4"/>
  <c r="F26" i="4" s="1"/>
  <c r="E21" i="4"/>
  <c r="E26" i="4" s="1"/>
  <c r="D21" i="4"/>
  <c r="D26" i="4" s="1"/>
  <c r="C21" i="4"/>
  <c r="C26" i="4" s="1"/>
  <c r="F18" i="4"/>
  <c r="E18" i="4"/>
  <c r="D18" i="4"/>
  <c r="C18" i="4"/>
  <c r="F11" i="4"/>
  <c r="E11" i="4"/>
  <c r="D11" i="4"/>
  <c r="C11" i="4"/>
  <c r="F139" i="2"/>
  <c r="E139" i="2"/>
  <c r="F130" i="2"/>
  <c r="E130" i="2"/>
  <c r="F123" i="2"/>
  <c r="E123" i="2"/>
  <c r="E111" i="2"/>
  <c r="F111" i="2"/>
  <c r="D111" i="2"/>
  <c r="E102" i="2"/>
  <c r="F102" i="2"/>
  <c r="D102" i="2"/>
  <c r="E95" i="2"/>
  <c r="F95" i="2"/>
  <c r="D95" i="2"/>
  <c r="D83" i="2"/>
  <c r="E83" i="2"/>
  <c r="F83" i="2"/>
  <c r="C83" i="2"/>
  <c r="D74" i="2"/>
  <c r="E74" i="2"/>
  <c r="F74" i="2"/>
  <c r="C74" i="2"/>
  <c r="D67" i="2"/>
  <c r="E67" i="2"/>
  <c r="F67" i="2"/>
  <c r="C67" i="2"/>
  <c r="D55" i="2"/>
  <c r="E55" i="2"/>
  <c r="F55" i="2"/>
  <c r="C55" i="2"/>
  <c r="D46" i="2"/>
  <c r="E46" i="2"/>
  <c r="F46" i="2"/>
  <c r="C46" i="2"/>
  <c r="D39" i="2"/>
  <c r="E39" i="2"/>
  <c r="F39" i="2"/>
  <c r="C39" i="2"/>
  <c r="D27" i="2"/>
  <c r="E27" i="2"/>
  <c r="F27" i="2"/>
  <c r="C27" i="2"/>
  <c r="D18" i="2"/>
  <c r="E18" i="2"/>
  <c r="F18" i="2"/>
  <c r="C18" i="2"/>
  <c r="D11" i="2"/>
  <c r="E11" i="2"/>
  <c r="F11" i="2"/>
  <c r="C11" i="2"/>
  <c r="C27" i="4" l="1"/>
  <c r="E27" i="4"/>
  <c r="C55" i="4"/>
  <c r="E55" i="4"/>
  <c r="D27" i="4"/>
  <c r="F27" i="4"/>
  <c r="D55" i="4"/>
  <c r="F55" i="4"/>
  <c r="F136" i="2"/>
  <c r="E136" i="2"/>
  <c r="F135" i="2"/>
  <c r="E135" i="2"/>
  <c r="F134" i="2"/>
  <c r="E134" i="2"/>
  <c r="F133" i="2"/>
  <c r="F138" i="2" s="1"/>
  <c r="E133" i="2"/>
  <c r="E138" i="2" s="1"/>
  <c r="F108" i="2"/>
  <c r="E108" i="2"/>
  <c r="D108" i="2"/>
  <c r="F107" i="2"/>
  <c r="E107" i="2"/>
  <c r="D107" i="2"/>
  <c r="F106" i="2"/>
  <c r="E106" i="2"/>
  <c r="D106" i="2"/>
  <c r="F105" i="2"/>
  <c r="F110" i="2" s="1"/>
  <c r="E105" i="2"/>
  <c r="E110" i="2" s="1"/>
  <c r="D105" i="2"/>
  <c r="D110" i="2" s="1"/>
  <c r="F80" i="2"/>
  <c r="E80" i="2"/>
  <c r="D80" i="2"/>
  <c r="C80" i="2"/>
  <c r="F79" i="2"/>
  <c r="E79" i="2"/>
  <c r="D79" i="2"/>
  <c r="C79" i="2"/>
  <c r="F78" i="2"/>
  <c r="E78" i="2"/>
  <c r="D78" i="2"/>
  <c r="C78" i="2"/>
  <c r="F77" i="2"/>
  <c r="F82" i="2" s="1"/>
  <c r="E77" i="2"/>
  <c r="E82" i="2" s="1"/>
  <c r="D77" i="2"/>
  <c r="D82" i="2" s="1"/>
  <c r="C77" i="2"/>
  <c r="C82" i="2" s="1"/>
  <c r="C22" i="2"/>
  <c r="D22" i="2"/>
  <c r="E22" i="2"/>
  <c r="F22" i="2"/>
  <c r="C23" i="2"/>
  <c r="D23" i="2"/>
  <c r="E23" i="2"/>
  <c r="F23" i="2"/>
  <c r="C24" i="2"/>
  <c r="D24" i="2"/>
  <c r="E24" i="2"/>
  <c r="F24" i="2"/>
  <c r="C50" i="2"/>
  <c r="D50" i="2"/>
  <c r="E50" i="2"/>
  <c r="F50" i="2"/>
  <c r="C51" i="2"/>
  <c r="D51" i="2"/>
  <c r="E51" i="2"/>
  <c r="F51" i="2"/>
  <c r="C52" i="2"/>
  <c r="D52" i="2"/>
  <c r="E52" i="2"/>
  <c r="F52" i="2"/>
  <c r="F49" i="2" l="1"/>
  <c r="F54" i="2" s="1"/>
  <c r="E49" i="2"/>
  <c r="E54" i="2" s="1"/>
  <c r="D49" i="2"/>
  <c r="D54" i="2" s="1"/>
  <c r="C49" i="2"/>
  <c r="C54" i="2" s="1"/>
  <c r="D19" i="1" l="1"/>
  <c r="E19" i="1"/>
  <c r="F19" i="1"/>
  <c r="C19" i="1"/>
  <c r="D17" i="1"/>
  <c r="E17" i="1"/>
  <c r="F17" i="1"/>
  <c r="C17" i="1"/>
  <c r="F21" i="2"/>
  <c r="F26" i="2" s="1"/>
  <c r="E21" i="2"/>
  <c r="E26" i="2" s="1"/>
  <c r="D21" i="2"/>
  <c r="C21" i="2"/>
  <c r="C26" i="2" s="1"/>
  <c r="D26" i="2" l="1"/>
  <c r="F25" i="1" l="1"/>
  <c r="F32" i="1" s="1"/>
  <c r="E25" i="1"/>
  <c r="E32" i="1" s="1"/>
  <c r="D25" i="1"/>
  <c r="C25" i="1"/>
  <c r="C32" i="1" s="1"/>
  <c r="D32" i="1" l="1"/>
</calcChain>
</file>

<file path=xl/sharedStrings.xml><?xml version="1.0" encoding="utf-8"?>
<sst xmlns="http://schemas.openxmlformats.org/spreadsheetml/2006/main" count="222" uniqueCount="49">
  <si>
    <t>2012 Budget</t>
  </si>
  <si>
    <t>2013 Budget</t>
  </si>
  <si>
    <t>2014 Budget</t>
  </si>
  <si>
    <t>2015 Budget</t>
  </si>
  <si>
    <t>($ millions)</t>
  </si>
  <si>
    <t>2015-16 Outlook</t>
  </si>
  <si>
    <t>2015-16 Outlook Forecasts</t>
  </si>
  <si>
    <t>Teachers' Pension Plan Expense (Surplus)</t>
  </si>
  <si>
    <t>OPSEU Pension Plan Expense</t>
  </si>
  <si>
    <t>Healthcare of Ontario Pension Plan (HOOPP)</t>
  </si>
  <si>
    <t>Colleges of Applied Arts and Technology Pension Plan (CAATPP)</t>
  </si>
  <si>
    <t>2015-16 Actuals</t>
  </si>
  <si>
    <t>Teachers' Pension Plan Expense</t>
  </si>
  <si>
    <t>Difference</t>
  </si>
  <si>
    <t>Pensions Budgets to 2015-16 Actual Analysis</t>
  </si>
  <si>
    <t>2015-16 Plan</t>
  </si>
  <si>
    <t>Teachers' Pension Plan Expense (before valuation allowance)</t>
  </si>
  <si>
    <t>TPP Valuation Allowance</t>
  </si>
  <si>
    <t>OPSEU Pension Plan Expense (before valuation allowance)</t>
  </si>
  <si>
    <t>OPSEU Valuation Allowance</t>
  </si>
  <si>
    <t>2014-15 Actuals</t>
  </si>
  <si>
    <t>2014-15 Outlook Forecasts</t>
  </si>
  <si>
    <t>2014-15 Outlook</t>
  </si>
  <si>
    <t>2014-15 Plan</t>
  </si>
  <si>
    <t>2011 Budget</t>
  </si>
  <si>
    <t>OPSEU Pension Plan</t>
  </si>
  <si>
    <t>Pensions Budgets to 2014-15 Actual Analysis</t>
  </si>
  <si>
    <t xml:space="preserve">Teachers' Pension Plan Expense </t>
  </si>
  <si>
    <t>Pensions Budgets to 2013-14 Actual Analysis</t>
  </si>
  <si>
    <t>2013-14 Outlook Forecasts</t>
  </si>
  <si>
    <t>2013-14 Actuals</t>
  </si>
  <si>
    <t>2013-14 Plan</t>
  </si>
  <si>
    <t>2013-14 Outlook</t>
  </si>
  <si>
    <t>2010 Buget</t>
  </si>
  <si>
    <t>Pensions Budgets to 2012-13 Actual Analysis</t>
  </si>
  <si>
    <t>2012-13 Outlook</t>
  </si>
  <si>
    <t>2012-13 Plan</t>
  </si>
  <si>
    <t>2010 Budget</t>
  </si>
  <si>
    <t>2009 Budget</t>
  </si>
  <si>
    <t>2012-13 Outlook Forecasts</t>
  </si>
  <si>
    <t>2012-13 Actuals</t>
  </si>
  <si>
    <t>Pensions Budgets to 2011-12 Actual Analysis</t>
  </si>
  <si>
    <t>2011-12 Outlook Forecasts</t>
  </si>
  <si>
    <t>2011-12 Actuals</t>
  </si>
  <si>
    <t>2011-12 Outlook</t>
  </si>
  <si>
    <t>2011-12 Plan</t>
  </si>
  <si>
    <t>2008 Budget</t>
  </si>
  <si>
    <t>Total Difference -- $</t>
  </si>
  <si>
    <t>Total Difference --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</si>
</sst>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6" formatCode="_-* #,##0.00_-;\-* #,##0.00_-;_-* &quot;-&quot;??_-;_-@_-"/>
    <numFmt numFmtId="167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0"/>
      <color indexed="0"/>
      <name val="Tahoma"/>
      <family val="2"/>
    </font>
    <font>
      <b/>
      <sz val="10"/>
      <name val="Tahoma"/>
      <family val="2"/>
    </font>
    <font>
      <sz val="9"/>
      <name val="Arial"/>
      <family val="2"/>
    </font>
    <font>
      <sz val="1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8" fillId="0" borderId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9" fillId="4" borderId="0"/>
    <xf numFmtId="0" fontId="9" fillId="5" borderId="0"/>
    <xf numFmtId="0" fontId="9" fillId="6" borderId="0"/>
    <xf numFmtId="0" fontId="10" fillId="0" borderId="0" applyBorder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9" fillId="7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8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3" borderId="0" xfId="2" applyFill="1"/>
    <xf numFmtId="0" fontId="3" fillId="3" borderId="0" xfId="2" applyFill="1" applyBorder="1"/>
    <xf numFmtId="0" fontId="3" fillId="0" borderId="0" xfId="2"/>
    <xf numFmtId="0" fontId="4" fillId="3" borderId="0" xfId="2" applyFont="1" applyFill="1" applyBorder="1"/>
    <xf numFmtId="0" fontId="4" fillId="0" borderId="0" xfId="2" applyFont="1" applyBorder="1"/>
    <xf numFmtId="0" fontId="4" fillId="0" borderId="0" xfId="2" quotePrefix="1" applyFont="1" applyBorder="1"/>
    <xf numFmtId="0" fontId="4" fillId="0" borderId="2" xfId="2" applyFont="1" applyFill="1" applyBorder="1" applyAlignment="1">
      <alignment horizontal="center"/>
    </xf>
    <xf numFmtId="0" fontId="3" fillId="0" borderId="0" xfId="2" applyFill="1" applyBorder="1"/>
    <xf numFmtId="0" fontId="3" fillId="0" borderId="3" xfId="2" applyBorder="1"/>
    <xf numFmtId="0" fontId="3" fillId="0" borderId="2" xfId="2" applyBorder="1" applyAlignment="1">
      <alignment horizontal="center"/>
    </xf>
    <xf numFmtId="0" fontId="3" fillId="0" borderId="4" xfId="2" applyFill="1" applyBorder="1"/>
    <xf numFmtId="0" fontId="3" fillId="0" borderId="5" xfId="2" applyBorder="1"/>
    <xf numFmtId="0" fontId="6" fillId="0" borderId="0" xfId="2" applyFont="1" applyBorder="1" applyAlignment="1">
      <alignment horizontal="left"/>
    </xf>
    <xf numFmtId="0" fontId="3" fillId="0" borderId="6" xfId="2" applyFill="1" applyBorder="1"/>
    <xf numFmtId="0" fontId="5" fillId="0" borderId="0" xfId="2" applyFont="1" applyFill="1" applyBorder="1" applyAlignment="1">
      <alignment horizontal="center"/>
    </xf>
    <xf numFmtId="0" fontId="7" fillId="0" borderId="0" xfId="2" applyFont="1" applyBorder="1"/>
    <xf numFmtId="0" fontId="3" fillId="0" borderId="0" xfId="2" applyFont="1" applyBorder="1"/>
    <xf numFmtId="164" fontId="3" fillId="0" borderId="0" xfId="1" applyNumberFormat="1" applyFont="1" applyFill="1" applyBorder="1"/>
    <xf numFmtId="164" fontId="0" fillId="0" borderId="0" xfId="1" applyNumberFormat="1" applyFont="1" applyFill="1" applyBorder="1"/>
    <xf numFmtId="0" fontId="3" fillId="0" borderId="10" xfId="2" applyBorder="1"/>
    <xf numFmtId="164" fontId="0" fillId="0" borderId="11" xfId="1" applyNumberFormat="1" applyFont="1" applyFill="1" applyBorder="1"/>
    <xf numFmtId="0" fontId="3" fillId="0" borderId="12" xfId="2" applyFill="1" applyBorder="1"/>
    <xf numFmtId="0" fontId="3" fillId="0" borderId="0" xfId="2" applyBorder="1"/>
    <xf numFmtId="164" fontId="0" fillId="0" borderId="0" xfId="1" applyNumberFormat="1" applyFont="1" applyFill="1"/>
    <xf numFmtId="0" fontId="4" fillId="0" borderId="0" xfId="2" applyFont="1" applyFill="1" applyBorder="1" applyAlignment="1">
      <alignment horizontal="center"/>
    </xf>
    <xf numFmtId="164" fontId="2" fillId="0" borderId="0" xfId="1" applyNumberFormat="1" applyFont="1" applyFill="1" applyBorder="1"/>
    <xf numFmtId="164" fontId="3" fillId="0" borderId="11" xfId="1" applyNumberFormat="1" applyFont="1" applyFill="1" applyBorder="1"/>
    <xf numFmtId="0" fontId="4" fillId="9" borderId="7" xfId="2" applyFont="1" applyFill="1" applyBorder="1"/>
    <xf numFmtId="164" fontId="4" fillId="9" borderId="8" xfId="1" applyNumberFormat="1" applyFont="1" applyFill="1" applyBorder="1"/>
    <xf numFmtId="164" fontId="4" fillId="9" borderId="9" xfId="1" applyNumberFormat="1" applyFont="1" applyFill="1" applyBorder="1"/>
    <xf numFmtId="0" fontId="4" fillId="10" borderId="11" xfId="2" applyFont="1" applyFill="1" applyBorder="1"/>
    <xf numFmtId="9" fontId="0" fillId="10" borderId="11" xfId="26" applyFont="1" applyFill="1" applyBorder="1"/>
    <xf numFmtId="0" fontId="4" fillId="11" borderId="2" xfId="2" applyFont="1" applyFill="1" applyBorder="1" applyAlignment="1">
      <alignment horizontal="center"/>
    </xf>
    <xf numFmtId="0" fontId="5" fillId="11" borderId="0" xfId="2" applyFont="1" applyFill="1" applyBorder="1" applyAlignment="1">
      <alignment horizontal="center"/>
    </xf>
    <xf numFmtId="0" fontId="3" fillId="11" borderId="0" xfId="2" applyFill="1" applyBorder="1"/>
    <xf numFmtId="164" fontId="3" fillId="11" borderId="0" xfId="1" applyNumberFormat="1" applyFont="1" applyFill="1" applyBorder="1"/>
    <xf numFmtId="164" fontId="3" fillId="11" borderId="11" xfId="1" applyNumberFormat="1" applyFont="1" applyFill="1" applyBorder="1"/>
    <xf numFmtId="164" fontId="0" fillId="11" borderId="0" xfId="1" applyNumberFormat="1" applyFont="1" applyFill="1" applyBorder="1"/>
    <xf numFmtId="164" fontId="0" fillId="11" borderId="11" xfId="1" applyNumberFormat="1" applyFont="1" applyFill="1" applyBorder="1"/>
    <xf numFmtId="164" fontId="2" fillId="11" borderId="0" xfId="1" applyNumberFormat="1" applyFont="1" applyFill="1" applyBorder="1"/>
    <xf numFmtId="164" fontId="4" fillId="11" borderId="8" xfId="1" applyNumberFormat="1" applyFont="1" applyFill="1" applyBorder="1"/>
    <xf numFmtId="9" fontId="0" fillId="11" borderId="11" xfId="26" applyFont="1" applyFill="1" applyBorder="1"/>
  </cellXfs>
  <cellStyles count="27">
    <cellStyle name="BlackHeading" xfId="3"/>
    <cellStyle name="Comma" xfId="1" builtinId="3"/>
    <cellStyle name="Comma 2" xfId="4"/>
    <cellStyle name="Comma 2 2" xfId="5"/>
    <cellStyle name="Comma 3" xfId="6"/>
    <cellStyle name="Comma 4" xfId="7"/>
    <cellStyle name="Currency 2" xfId="8"/>
    <cellStyle name="Currency 3" xfId="9"/>
    <cellStyle name="LtBlue" xfId="10"/>
    <cellStyle name="LtGreen" xfId="11"/>
    <cellStyle name="LtRed" xfId="12"/>
    <cellStyle name="Normal" xfId="0" builtinId="0"/>
    <cellStyle name="Normal 15 3" xfId="13"/>
    <cellStyle name="Normal 2" xfId="14"/>
    <cellStyle name="Normal 2 2" xfId="15"/>
    <cellStyle name="Normal 3" xfId="2"/>
    <cellStyle name="Normal 4" xfId="16"/>
    <cellStyle name="Normal 5" xfId="17"/>
    <cellStyle name="Normal 6" xfId="18"/>
    <cellStyle name="Normal 7" xfId="19"/>
    <cellStyle name="Note 2" xfId="20"/>
    <cellStyle name="Orange" xfId="21"/>
    <cellStyle name="Percent" xfId="26" builtinId="5"/>
    <cellStyle name="Percent 2" xfId="22"/>
    <cellStyle name="Percent 2 2" xfId="23"/>
    <cellStyle name="Percent 3" xfId="24"/>
    <cellStyle name="Yellow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39"/>
  <sheetViews>
    <sheetView tabSelected="1" view="pageBreakPreview" topLeftCell="A94" zoomScale="85" zoomScaleNormal="100" zoomScaleSheetLayoutView="85" workbookViewId="0">
      <selection activeCell="Q121" sqref="Q121"/>
    </sheetView>
  </sheetViews>
  <sheetFormatPr defaultRowHeight="12.75" x14ac:dyDescent="0.2"/>
  <cols>
    <col min="1" max="1" width="2" style="3" customWidth="1"/>
    <col min="2" max="2" width="59.85546875" style="3" customWidth="1"/>
    <col min="3" max="3" width="15.28515625" style="23" bestFit="1" customWidth="1"/>
    <col min="4" max="4" width="15.28515625" style="8" bestFit="1" customWidth="1"/>
    <col min="5" max="5" width="15.28515625" style="23" bestFit="1" customWidth="1"/>
    <col min="6" max="6" width="15.28515625" style="8" bestFit="1" customWidth="1"/>
    <col min="7" max="7" width="2.5703125" style="8" customWidth="1"/>
    <col min="8" max="8" width="2.5703125" style="3" customWidth="1"/>
    <col min="9" max="16384" width="9.140625" style="3"/>
  </cols>
  <sheetData>
    <row r="1" spans="1:7" x14ac:dyDescent="0.2">
      <c r="A1" s="1"/>
      <c r="B1" s="4" t="s">
        <v>14</v>
      </c>
      <c r="C1" s="2"/>
      <c r="D1" s="2"/>
      <c r="E1" s="2"/>
      <c r="F1" s="2"/>
      <c r="G1" s="2"/>
    </row>
    <row r="2" spans="1:7" x14ac:dyDescent="0.2">
      <c r="B2" s="6"/>
      <c r="C2" s="25"/>
      <c r="D2" s="25"/>
      <c r="E2" s="25"/>
      <c r="F2" s="25"/>
    </row>
    <row r="3" spans="1:7" x14ac:dyDescent="0.2">
      <c r="A3" s="9"/>
      <c r="B3" s="10"/>
      <c r="C3" s="7" t="s">
        <v>0</v>
      </c>
      <c r="D3" s="7" t="s">
        <v>1</v>
      </c>
      <c r="E3" s="7" t="s">
        <v>2</v>
      </c>
      <c r="F3" s="7" t="s">
        <v>3</v>
      </c>
      <c r="G3" s="11"/>
    </row>
    <row r="4" spans="1:7" x14ac:dyDescent="0.2">
      <c r="A4" s="12"/>
      <c r="B4" s="16" t="s">
        <v>4</v>
      </c>
      <c r="C4" s="7" t="s">
        <v>5</v>
      </c>
      <c r="D4" s="7" t="s">
        <v>5</v>
      </c>
      <c r="E4" s="7" t="s">
        <v>5</v>
      </c>
      <c r="F4" s="7" t="s">
        <v>15</v>
      </c>
      <c r="G4" s="14"/>
    </row>
    <row r="5" spans="1:7" x14ac:dyDescent="0.2">
      <c r="A5" s="12"/>
      <c r="B5" s="13"/>
      <c r="C5" s="15"/>
      <c r="D5" s="15"/>
      <c r="E5" s="15"/>
      <c r="F5" s="15"/>
      <c r="G5" s="14"/>
    </row>
    <row r="6" spans="1:7" x14ac:dyDescent="0.2">
      <c r="A6" s="12"/>
      <c r="B6" s="16" t="s">
        <v>6</v>
      </c>
      <c r="C6" s="8"/>
      <c r="E6" s="8"/>
      <c r="G6" s="14"/>
    </row>
    <row r="7" spans="1:7" x14ac:dyDescent="0.2">
      <c r="A7" s="12"/>
      <c r="B7" s="17" t="s">
        <v>27</v>
      </c>
      <c r="C7" s="18">
        <v>1047</v>
      </c>
      <c r="D7" s="18">
        <v>513</v>
      </c>
      <c r="E7" s="18">
        <v>227</v>
      </c>
      <c r="F7" s="18">
        <v>71</v>
      </c>
      <c r="G7" s="14"/>
    </row>
    <row r="8" spans="1:7" x14ac:dyDescent="0.2">
      <c r="A8" s="12"/>
      <c r="B8" s="17" t="s">
        <v>8</v>
      </c>
      <c r="C8" s="18">
        <v>250</v>
      </c>
      <c r="D8" s="18">
        <v>246</v>
      </c>
      <c r="E8" s="18">
        <v>200</v>
      </c>
      <c r="F8" s="18">
        <v>193</v>
      </c>
      <c r="G8" s="14"/>
    </row>
    <row r="9" spans="1:7" x14ac:dyDescent="0.2">
      <c r="A9" s="12"/>
      <c r="B9" s="17" t="s">
        <v>9</v>
      </c>
      <c r="C9" s="18">
        <v>1186</v>
      </c>
      <c r="D9" s="18">
        <v>911</v>
      </c>
      <c r="E9" s="18">
        <v>871</v>
      </c>
      <c r="F9" s="18">
        <v>769</v>
      </c>
      <c r="G9" s="14"/>
    </row>
    <row r="10" spans="1:7" x14ac:dyDescent="0.2">
      <c r="A10" s="12"/>
      <c r="B10" s="17" t="s">
        <v>10</v>
      </c>
      <c r="C10" s="27">
        <v>280</v>
      </c>
      <c r="D10" s="27">
        <v>219</v>
      </c>
      <c r="E10" s="27">
        <v>211</v>
      </c>
      <c r="F10" s="27">
        <v>197</v>
      </c>
      <c r="G10" s="14"/>
    </row>
    <row r="11" spans="1:7" x14ac:dyDescent="0.2">
      <c r="A11" s="12"/>
      <c r="B11" s="17"/>
      <c r="C11" s="18">
        <f>SUM(C7:C10)</f>
        <v>2763</v>
      </c>
      <c r="D11" s="18">
        <f t="shared" ref="D11:F11" si="0">SUM(D7:D10)</f>
        <v>1889</v>
      </c>
      <c r="E11" s="18">
        <f t="shared" si="0"/>
        <v>1509</v>
      </c>
      <c r="F11" s="18">
        <f t="shared" si="0"/>
        <v>1230</v>
      </c>
      <c r="G11" s="14"/>
    </row>
    <row r="12" spans="1:7" ht="15" x14ac:dyDescent="0.25">
      <c r="A12" s="12"/>
      <c r="B12" s="5"/>
      <c r="C12" s="19"/>
      <c r="D12" s="19"/>
      <c r="E12" s="19"/>
      <c r="F12" s="19"/>
      <c r="G12" s="14"/>
    </row>
    <row r="13" spans="1:7" ht="15" x14ac:dyDescent="0.25">
      <c r="A13" s="12"/>
      <c r="B13" s="16" t="s">
        <v>11</v>
      </c>
      <c r="C13" s="19"/>
      <c r="D13" s="19"/>
      <c r="E13" s="19"/>
      <c r="F13" s="19"/>
      <c r="G13" s="14"/>
    </row>
    <row r="14" spans="1:7" ht="15" x14ac:dyDescent="0.25">
      <c r="A14" s="12"/>
      <c r="B14" s="17" t="s">
        <v>16</v>
      </c>
      <c r="C14" s="19">
        <v>110</v>
      </c>
      <c r="D14" s="19">
        <v>110</v>
      </c>
      <c r="E14" s="19">
        <v>110</v>
      </c>
      <c r="F14" s="19">
        <v>110</v>
      </c>
      <c r="G14" s="14"/>
    </row>
    <row r="15" spans="1:7" ht="15" x14ac:dyDescent="0.25">
      <c r="A15" s="12"/>
      <c r="B15" s="17" t="s">
        <v>18</v>
      </c>
      <c r="C15" s="19">
        <v>177</v>
      </c>
      <c r="D15" s="19">
        <v>177</v>
      </c>
      <c r="E15" s="19">
        <v>177</v>
      </c>
      <c r="F15" s="19">
        <v>177</v>
      </c>
      <c r="G15" s="14"/>
    </row>
    <row r="16" spans="1:7" ht="15" x14ac:dyDescent="0.25">
      <c r="A16" s="12"/>
      <c r="B16" s="17" t="s">
        <v>9</v>
      </c>
      <c r="C16" s="19">
        <v>747</v>
      </c>
      <c r="D16" s="19">
        <v>747</v>
      </c>
      <c r="E16" s="19">
        <v>747</v>
      </c>
      <c r="F16" s="19">
        <v>747</v>
      </c>
      <c r="G16" s="14"/>
    </row>
    <row r="17" spans="1:8" ht="15" x14ac:dyDescent="0.25">
      <c r="A17" s="12"/>
      <c r="B17" s="17" t="s">
        <v>10</v>
      </c>
      <c r="C17" s="21">
        <v>190</v>
      </c>
      <c r="D17" s="21">
        <v>190</v>
      </c>
      <c r="E17" s="21">
        <v>190</v>
      </c>
      <c r="F17" s="21">
        <v>190</v>
      </c>
      <c r="G17" s="14"/>
    </row>
    <row r="18" spans="1:8" ht="15" x14ac:dyDescent="0.25">
      <c r="A18" s="12"/>
      <c r="B18" s="17"/>
      <c r="C18" s="19">
        <f>SUM(C14:C17)</f>
        <v>1224</v>
      </c>
      <c r="D18" s="19">
        <f t="shared" ref="D18:F18" si="1">SUM(D14:D17)</f>
        <v>1224</v>
      </c>
      <c r="E18" s="19">
        <f t="shared" si="1"/>
        <v>1224</v>
      </c>
      <c r="F18" s="19">
        <f t="shared" si="1"/>
        <v>1224</v>
      </c>
      <c r="G18" s="14"/>
    </row>
    <row r="19" spans="1:8" ht="15" x14ac:dyDescent="0.25">
      <c r="A19" s="12"/>
      <c r="B19" s="5"/>
      <c r="C19" s="19"/>
      <c r="D19" s="19"/>
      <c r="E19" s="19"/>
      <c r="F19" s="19"/>
      <c r="G19" s="14"/>
    </row>
    <row r="20" spans="1:8" ht="15" x14ac:dyDescent="0.25">
      <c r="A20" s="12"/>
      <c r="B20" s="16" t="s">
        <v>13</v>
      </c>
      <c r="C20" s="19"/>
      <c r="D20" s="19"/>
      <c r="E20" s="19"/>
      <c r="F20" s="19"/>
      <c r="G20" s="14"/>
    </row>
    <row r="21" spans="1:8" ht="15" x14ac:dyDescent="0.25">
      <c r="A21" s="12"/>
      <c r="B21" s="5" t="s">
        <v>12</v>
      </c>
      <c r="C21" s="26">
        <f>C14-C7</f>
        <v>-937</v>
      </c>
      <c r="D21" s="26">
        <f>D14-D7</f>
        <v>-403</v>
      </c>
      <c r="E21" s="26">
        <f>E14-E7</f>
        <v>-117</v>
      </c>
      <c r="F21" s="26">
        <f>F14-F7</f>
        <v>39</v>
      </c>
      <c r="G21" s="14"/>
    </row>
    <row r="22" spans="1:8" ht="15" x14ac:dyDescent="0.25">
      <c r="A22" s="12"/>
      <c r="B22" s="5" t="s">
        <v>8</v>
      </c>
      <c r="C22" s="26">
        <f>C15-C8</f>
        <v>-73</v>
      </c>
      <c r="D22" s="26">
        <f>D15-D8</f>
        <v>-69</v>
      </c>
      <c r="E22" s="26">
        <f>E15-E8</f>
        <v>-23</v>
      </c>
      <c r="F22" s="26">
        <f>F15-F8</f>
        <v>-16</v>
      </c>
      <c r="G22" s="14"/>
    </row>
    <row r="23" spans="1:8" ht="15" x14ac:dyDescent="0.25">
      <c r="A23" s="12"/>
      <c r="B23" s="5" t="s">
        <v>9</v>
      </c>
      <c r="C23" s="26">
        <f>C16-C9</f>
        <v>-439</v>
      </c>
      <c r="D23" s="26">
        <f>D16-D9</f>
        <v>-164</v>
      </c>
      <c r="E23" s="26">
        <f>E16-E9</f>
        <v>-124</v>
      </c>
      <c r="F23" s="26">
        <f>F16-F9</f>
        <v>-22</v>
      </c>
      <c r="G23" s="14"/>
    </row>
    <row r="24" spans="1:8" ht="15" x14ac:dyDescent="0.25">
      <c r="A24" s="12"/>
      <c r="B24" s="5" t="s">
        <v>10</v>
      </c>
      <c r="C24" s="26">
        <f>C17-C10</f>
        <v>-90</v>
      </c>
      <c r="D24" s="26">
        <f>D17-D10</f>
        <v>-29</v>
      </c>
      <c r="E24" s="26">
        <f>E17-E10</f>
        <v>-21</v>
      </c>
      <c r="F24" s="26">
        <f>F17-F10</f>
        <v>-7</v>
      </c>
      <c r="G24" s="14"/>
    </row>
    <row r="25" spans="1:8" ht="15.75" thickBot="1" x14ac:dyDescent="0.3">
      <c r="A25" s="12"/>
      <c r="B25" s="5"/>
      <c r="C25" s="26"/>
      <c r="D25" s="26"/>
      <c r="E25" s="26"/>
      <c r="F25" s="26"/>
      <c r="G25" s="14"/>
    </row>
    <row r="26" spans="1:8" ht="13.5" thickBot="1" x14ac:dyDescent="0.25">
      <c r="A26" s="12"/>
      <c r="B26" s="28" t="s">
        <v>47</v>
      </c>
      <c r="C26" s="29">
        <f>SUM(C21:C25)</f>
        <v>-1539</v>
      </c>
      <c r="D26" s="29">
        <f>SUM(D21:D25)</f>
        <v>-665</v>
      </c>
      <c r="E26" s="29">
        <f>SUM(E21:E25)</f>
        <v>-285</v>
      </c>
      <c r="F26" s="30">
        <f>SUM(F21:F25)</f>
        <v>-6</v>
      </c>
      <c r="G26" s="14"/>
    </row>
    <row r="27" spans="1:8" ht="15" x14ac:dyDescent="0.25">
      <c r="A27" s="20"/>
      <c r="B27" s="31" t="s">
        <v>48</v>
      </c>
      <c r="C27" s="32">
        <f>C26/C11</f>
        <v>-0.55700325732899025</v>
      </c>
      <c r="D27" s="32">
        <f t="shared" ref="D27:F27" si="2">D26/D11</f>
        <v>-0.3520381154049762</v>
      </c>
      <c r="E27" s="32">
        <f t="shared" si="2"/>
        <v>-0.18886679920477137</v>
      </c>
      <c r="F27" s="32">
        <f t="shared" si="2"/>
        <v>-4.8780487804878049E-3</v>
      </c>
      <c r="G27" s="22"/>
    </row>
    <row r="28" spans="1:8" ht="15" x14ac:dyDescent="0.25">
      <c r="A28" s="12"/>
      <c r="B28" s="5"/>
      <c r="C28" s="26"/>
      <c r="D28" s="26"/>
      <c r="E28" s="26"/>
      <c r="F28" s="26"/>
      <c r="H28" s="23"/>
    </row>
    <row r="29" spans="1:8" x14ac:dyDescent="0.2">
      <c r="A29" s="1"/>
      <c r="B29" s="4" t="s">
        <v>26</v>
      </c>
      <c r="C29" s="2"/>
      <c r="D29" s="2"/>
      <c r="E29" s="2"/>
      <c r="F29" s="2"/>
      <c r="G29" s="2"/>
    </row>
    <row r="30" spans="1:8" x14ac:dyDescent="0.2">
      <c r="B30" s="6"/>
      <c r="C30" s="25"/>
      <c r="D30" s="25"/>
      <c r="E30" s="25"/>
      <c r="F30" s="25"/>
    </row>
    <row r="31" spans="1:8" x14ac:dyDescent="0.2">
      <c r="A31" s="9"/>
      <c r="B31" s="10"/>
      <c r="C31" s="7" t="s">
        <v>24</v>
      </c>
      <c r="D31" s="7" t="s">
        <v>0</v>
      </c>
      <c r="E31" s="7" t="s">
        <v>1</v>
      </c>
      <c r="F31" s="7" t="s">
        <v>2</v>
      </c>
      <c r="G31" s="11"/>
    </row>
    <row r="32" spans="1:8" x14ac:dyDescent="0.2">
      <c r="A32" s="12"/>
      <c r="B32" s="16" t="s">
        <v>4</v>
      </c>
      <c r="C32" s="7" t="s">
        <v>22</v>
      </c>
      <c r="D32" s="7" t="s">
        <v>22</v>
      </c>
      <c r="E32" s="7" t="s">
        <v>22</v>
      </c>
      <c r="F32" s="7" t="s">
        <v>23</v>
      </c>
      <c r="G32" s="14"/>
    </row>
    <row r="33" spans="1:7" x14ac:dyDescent="0.2">
      <c r="A33" s="12"/>
      <c r="B33" s="13"/>
      <c r="C33" s="15"/>
      <c r="D33" s="15"/>
      <c r="E33" s="15"/>
      <c r="F33" s="15"/>
      <c r="G33" s="14"/>
    </row>
    <row r="34" spans="1:7" x14ac:dyDescent="0.2">
      <c r="A34" s="12"/>
      <c r="B34" s="16" t="s">
        <v>21</v>
      </c>
      <c r="C34" s="8"/>
      <c r="E34" s="8"/>
      <c r="G34" s="14"/>
    </row>
    <row r="35" spans="1:7" x14ac:dyDescent="0.2">
      <c r="A35" s="12"/>
      <c r="B35" s="17" t="s">
        <v>27</v>
      </c>
      <c r="C35" s="18">
        <v>1354</v>
      </c>
      <c r="D35" s="18">
        <v>1125</v>
      </c>
      <c r="E35" s="18">
        <v>705</v>
      </c>
      <c r="F35" s="18">
        <v>507</v>
      </c>
      <c r="G35" s="14"/>
    </row>
    <row r="36" spans="1:7" x14ac:dyDescent="0.2">
      <c r="A36" s="12"/>
      <c r="B36" s="17" t="s">
        <v>8</v>
      </c>
      <c r="C36" s="18">
        <v>270</v>
      </c>
      <c r="D36" s="18">
        <v>262</v>
      </c>
      <c r="E36" s="18">
        <v>261</v>
      </c>
      <c r="F36" s="18">
        <v>230</v>
      </c>
      <c r="G36" s="14"/>
    </row>
    <row r="37" spans="1:7" x14ac:dyDescent="0.2">
      <c r="A37" s="12"/>
      <c r="B37" s="17" t="s">
        <v>9</v>
      </c>
      <c r="C37" s="18">
        <v>1231</v>
      </c>
      <c r="D37" s="18">
        <v>1132</v>
      </c>
      <c r="E37" s="18">
        <v>951</v>
      </c>
      <c r="F37" s="18">
        <v>923</v>
      </c>
      <c r="G37" s="14"/>
    </row>
    <row r="38" spans="1:7" x14ac:dyDescent="0.2">
      <c r="A38" s="12"/>
      <c r="B38" s="17" t="s">
        <v>10</v>
      </c>
      <c r="C38" s="27">
        <v>232</v>
      </c>
      <c r="D38" s="27">
        <v>267</v>
      </c>
      <c r="E38" s="27">
        <v>212</v>
      </c>
      <c r="F38" s="27">
        <v>212</v>
      </c>
      <c r="G38" s="14"/>
    </row>
    <row r="39" spans="1:7" x14ac:dyDescent="0.2">
      <c r="A39" s="12"/>
      <c r="B39" s="17"/>
      <c r="C39" s="18">
        <f>SUM(C35:C38)</f>
        <v>3087</v>
      </c>
      <c r="D39" s="18">
        <f t="shared" ref="D39:F39" si="3">SUM(D35:D38)</f>
        <v>2786</v>
      </c>
      <c r="E39" s="18">
        <f t="shared" si="3"/>
        <v>2129</v>
      </c>
      <c r="F39" s="18">
        <f t="shared" si="3"/>
        <v>1872</v>
      </c>
      <c r="G39" s="14"/>
    </row>
    <row r="40" spans="1:7" ht="15" x14ac:dyDescent="0.25">
      <c r="A40" s="12"/>
      <c r="B40" s="5"/>
      <c r="C40" s="19"/>
      <c r="D40" s="19"/>
      <c r="E40" s="19"/>
      <c r="F40" s="19"/>
      <c r="G40" s="14"/>
    </row>
    <row r="41" spans="1:7" ht="15" x14ac:dyDescent="0.25">
      <c r="A41" s="12"/>
      <c r="B41" s="16" t="s">
        <v>20</v>
      </c>
      <c r="C41" s="19"/>
      <c r="D41" s="19"/>
      <c r="E41" s="19"/>
      <c r="F41" s="19"/>
      <c r="G41" s="14"/>
    </row>
    <row r="42" spans="1:7" ht="15" x14ac:dyDescent="0.25">
      <c r="A42" s="12"/>
      <c r="B42" s="17" t="s">
        <v>27</v>
      </c>
      <c r="C42" s="19">
        <v>564</v>
      </c>
      <c r="D42" s="19">
        <v>564</v>
      </c>
      <c r="E42" s="19">
        <v>564</v>
      </c>
      <c r="F42" s="19">
        <v>564</v>
      </c>
      <c r="G42" s="14"/>
    </row>
    <row r="43" spans="1:7" ht="15" x14ac:dyDescent="0.25">
      <c r="A43" s="12"/>
      <c r="B43" s="17" t="s">
        <v>25</v>
      </c>
      <c r="C43" s="19">
        <v>219</v>
      </c>
      <c r="D43" s="19">
        <v>219</v>
      </c>
      <c r="E43" s="19">
        <v>219</v>
      </c>
      <c r="F43" s="19">
        <v>219</v>
      </c>
      <c r="G43" s="14"/>
    </row>
    <row r="44" spans="1:7" ht="15" x14ac:dyDescent="0.25">
      <c r="A44" s="12"/>
      <c r="B44" s="17" t="s">
        <v>9</v>
      </c>
      <c r="C44" s="19">
        <v>843</v>
      </c>
      <c r="D44" s="19">
        <v>843</v>
      </c>
      <c r="E44" s="19">
        <v>843</v>
      </c>
      <c r="F44" s="19">
        <v>843</v>
      </c>
      <c r="G44" s="14"/>
    </row>
    <row r="45" spans="1:7" ht="15" x14ac:dyDescent="0.25">
      <c r="A45" s="12"/>
      <c r="B45" s="17" t="s">
        <v>10</v>
      </c>
      <c r="C45" s="21">
        <v>199</v>
      </c>
      <c r="D45" s="21">
        <v>199</v>
      </c>
      <c r="E45" s="21">
        <v>199</v>
      </c>
      <c r="F45" s="21">
        <v>199</v>
      </c>
      <c r="G45" s="14"/>
    </row>
    <row r="46" spans="1:7" ht="15" x14ac:dyDescent="0.25">
      <c r="A46" s="12"/>
      <c r="B46" s="17"/>
      <c r="C46" s="19">
        <f>SUM(C42:C45)</f>
        <v>1825</v>
      </c>
      <c r="D46" s="19">
        <f t="shared" ref="D46:F46" si="4">SUM(D42:D45)</f>
        <v>1825</v>
      </c>
      <c r="E46" s="19">
        <f t="shared" si="4"/>
        <v>1825</v>
      </c>
      <c r="F46" s="19">
        <f t="shared" si="4"/>
        <v>1825</v>
      </c>
      <c r="G46" s="14"/>
    </row>
    <row r="47" spans="1:7" ht="15" x14ac:dyDescent="0.25">
      <c r="A47" s="12"/>
      <c r="B47" s="5"/>
      <c r="C47" s="19"/>
      <c r="D47" s="19"/>
      <c r="E47" s="19"/>
      <c r="F47" s="19"/>
      <c r="G47" s="14"/>
    </row>
    <row r="48" spans="1:7" ht="15" x14ac:dyDescent="0.25">
      <c r="A48" s="12"/>
      <c r="B48" s="16" t="s">
        <v>13</v>
      </c>
      <c r="C48" s="19"/>
      <c r="D48" s="19"/>
      <c r="E48" s="19"/>
      <c r="F48" s="19"/>
      <c r="G48" s="14"/>
    </row>
    <row r="49" spans="1:7" ht="15" x14ac:dyDescent="0.25">
      <c r="A49" s="12"/>
      <c r="B49" s="5" t="s">
        <v>12</v>
      </c>
      <c r="C49" s="26">
        <f>C42-C35</f>
        <v>-790</v>
      </c>
      <c r="D49" s="26">
        <f>D42-D35</f>
        <v>-561</v>
      </c>
      <c r="E49" s="26">
        <f>E42-E35</f>
        <v>-141</v>
      </c>
      <c r="F49" s="26">
        <f>F42-F35</f>
        <v>57</v>
      </c>
      <c r="G49" s="14"/>
    </row>
    <row r="50" spans="1:7" ht="15" x14ac:dyDescent="0.25">
      <c r="A50" s="12"/>
      <c r="B50" s="5" t="s">
        <v>8</v>
      </c>
      <c r="C50" s="26">
        <f>C43-C36</f>
        <v>-51</v>
      </c>
      <c r="D50" s="26">
        <f>D43-D36</f>
        <v>-43</v>
      </c>
      <c r="E50" s="26">
        <f>E43-E36</f>
        <v>-42</v>
      </c>
      <c r="F50" s="26">
        <f>F43-F36</f>
        <v>-11</v>
      </c>
      <c r="G50" s="14"/>
    </row>
    <row r="51" spans="1:7" ht="15" x14ac:dyDescent="0.25">
      <c r="A51" s="12"/>
      <c r="B51" s="5" t="s">
        <v>9</v>
      </c>
      <c r="C51" s="26">
        <f>C44-C37</f>
        <v>-388</v>
      </c>
      <c r="D51" s="26">
        <f>D44-D37</f>
        <v>-289</v>
      </c>
      <c r="E51" s="26">
        <f>E44-E37</f>
        <v>-108</v>
      </c>
      <c r="F51" s="26">
        <f>F44-F37</f>
        <v>-80</v>
      </c>
      <c r="G51" s="14"/>
    </row>
    <row r="52" spans="1:7" ht="15" x14ac:dyDescent="0.25">
      <c r="A52" s="12"/>
      <c r="B52" s="5" t="s">
        <v>10</v>
      </c>
      <c r="C52" s="26">
        <f>C45-C38</f>
        <v>-33</v>
      </c>
      <c r="D52" s="26">
        <f>D45-D38</f>
        <v>-68</v>
      </c>
      <c r="E52" s="26">
        <f>E45-E38</f>
        <v>-13</v>
      </c>
      <c r="F52" s="26">
        <f>F45-F38</f>
        <v>-13</v>
      </c>
      <c r="G52" s="14"/>
    </row>
    <row r="53" spans="1:7" ht="15.75" thickBot="1" x14ac:dyDescent="0.3">
      <c r="A53" s="12"/>
      <c r="B53" s="5"/>
      <c r="C53" s="26"/>
      <c r="D53" s="26"/>
      <c r="E53" s="26"/>
      <c r="F53" s="26"/>
      <c r="G53" s="14"/>
    </row>
    <row r="54" spans="1:7" ht="13.5" thickBot="1" x14ac:dyDescent="0.25">
      <c r="A54" s="12"/>
      <c r="B54" s="28" t="s">
        <v>47</v>
      </c>
      <c r="C54" s="29">
        <f>SUM(C49:C53)</f>
        <v>-1262</v>
      </c>
      <c r="D54" s="29">
        <f>SUM(D49:D53)</f>
        <v>-961</v>
      </c>
      <c r="E54" s="29">
        <f>SUM(E49:E53)</f>
        <v>-304</v>
      </c>
      <c r="F54" s="30">
        <f>SUM(F49:F53)</f>
        <v>-47</v>
      </c>
      <c r="G54" s="14"/>
    </row>
    <row r="55" spans="1:7" ht="15" x14ac:dyDescent="0.25">
      <c r="A55" s="20"/>
      <c r="B55" s="31" t="s">
        <v>48</v>
      </c>
      <c r="C55" s="32">
        <f>C54/C39</f>
        <v>-0.40881114350502107</v>
      </c>
      <c r="D55" s="32">
        <f t="shared" ref="D55:F55" si="5">D54/D39</f>
        <v>-0.3449389806173726</v>
      </c>
      <c r="E55" s="32">
        <f t="shared" si="5"/>
        <v>-0.14279004227336778</v>
      </c>
      <c r="F55" s="32">
        <f t="shared" si="5"/>
        <v>-2.5106837606837608E-2</v>
      </c>
      <c r="G55" s="22"/>
    </row>
    <row r="57" spans="1:7" x14ac:dyDescent="0.2">
      <c r="A57" s="1"/>
      <c r="B57" s="4" t="s">
        <v>28</v>
      </c>
      <c r="C57" s="2"/>
      <c r="D57" s="2"/>
      <c r="E57" s="2"/>
      <c r="F57" s="2"/>
      <c r="G57" s="2"/>
    </row>
    <row r="58" spans="1:7" x14ac:dyDescent="0.2">
      <c r="B58" s="6"/>
      <c r="C58" s="25"/>
      <c r="D58" s="25"/>
      <c r="E58" s="25"/>
      <c r="F58" s="25"/>
    </row>
    <row r="59" spans="1:7" x14ac:dyDescent="0.2">
      <c r="A59" s="9"/>
      <c r="B59" s="10"/>
      <c r="C59" s="7" t="s">
        <v>33</v>
      </c>
      <c r="D59" s="7" t="s">
        <v>24</v>
      </c>
      <c r="E59" s="7" t="s">
        <v>0</v>
      </c>
      <c r="F59" s="7" t="s">
        <v>1</v>
      </c>
      <c r="G59" s="11"/>
    </row>
    <row r="60" spans="1:7" x14ac:dyDescent="0.2">
      <c r="A60" s="12"/>
      <c r="B60" s="16" t="s">
        <v>4</v>
      </c>
      <c r="C60" s="7" t="s">
        <v>32</v>
      </c>
      <c r="D60" s="7" t="s">
        <v>32</v>
      </c>
      <c r="E60" s="7" t="s">
        <v>32</v>
      </c>
      <c r="F60" s="7" t="s">
        <v>31</v>
      </c>
      <c r="G60" s="14"/>
    </row>
    <row r="61" spans="1:7" x14ac:dyDescent="0.2">
      <c r="A61" s="12"/>
      <c r="B61" s="13"/>
      <c r="C61" s="15"/>
      <c r="D61" s="15"/>
      <c r="E61" s="15"/>
      <c r="F61" s="15"/>
      <c r="G61" s="14"/>
    </row>
    <row r="62" spans="1:7" x14ac:dyDescent="0.2">
      <c r="A62" s="12"/>
      <c r="B62" s="16" t="s">
        <v>29</v>
      </c>
      <c r="C62" s="8"/>
      <c r="E62" s="8"/>
      <c r="G62" s="14"/>
    </row>
    <row r="63" spans="1:7" x14ac:dyDescent="0.2">
      <c r="A63" s="12"/>
      <c r="B63" s="17" t="s">
        <v>27</v>
      </c>
      <c r="C63" s="18">
        <v>1924</v>
      </c>
      <c r="D63" s="18">
        <v>1385</v>
      </c>
      <c r="E63" s="18">
        <v>1241</v>
      </c>
      <c r="F63" s="18">
        <v>939</v>
      </c>
      <c r="G63" s="14"/>
    </row>
    <row r="64" spans="1:7" x14ac:dyDescent="0.2">
      <c r="A64" s="12"/>
      <c r="B64" s="17" t="s">
        <v>8</v>
      </c>
      <c r="C64" s="18">
        <v>336</v>
      </c>
      <c r="D64" s="18">
        <v>309</v>
      </c>
      <c r="E64" s="18">
        <v>299</v>
      </c>
      <c r="F64" s="18">
        <v>303</v>
      </c>
      <c r="G64" s="14"/>
    </row>
    <row r="65" spans="1:7" x14ac:dyDescent="0.2">
      <c r="A65" s="12"/>
      <c r="B65" s="17" t="s">
        <v>9</v>
      </c>
      <c r="C65" s="18">
        <v>1508</v>
      </c>
      <c r="D65" s="18">
        <v>1227</v>
      </c>
      <c r="E65" s="18">
        <v>1156</v>
      </c>
      <c r="F65" s="18">
        <v>1026</v>
      </c>
      <c r="G65" s="14"/>
    </row>
    <row r="66" spans="1:7" x14ac:dyDescent="0.2">
      <c r="A66" s="12"/>
      <c r="B66" s="17" t="s">
        <v>10</v>
      </c>
      <c r="C66" s="27">
        <v>273</v>
      </c>
      <c r="D66" s="27">
        <v>230</v>
      </c>
      <c r="E66" s="27">
        <v>256</v>
      </c>
      <c r="F66" s="27">
        <v>207</v>
      </c>
      <c r="G66" s="14"/>
    </row>
    <row r="67" spans="1:7" x14ac:dyDescent="0.2">
      <c r="A67" s="12"/>
      <c r="B67" s="17"/>
      <c r="C67" s="18">
        <f>SUM(C63:C66)</f>
        <v>4041</v>
      </c>
      <c r="D67" s="18">
        <f t="shared" ref="D67:F67" si="6">SUM(D63:D66)</f>
        <v>3151</v>
      </c>
      <c r="E67" s="18">
        <f t="shared" si="6"/>
        <v>2952</v>
      </c>
      <c r="F67" s="18">
        <f t="shared" si="6"/>
        <v>2475</v>
      </c>
      <c r="G67" s="14"/>
    </row>
    <row r="68" spans="1:7" ht="15" x14ac:dyDescent="0.25">
      <c r="A68" s="12"/>
      <c r="B68" s="5"/>
      <c r="C68" s="19"/>
      <c r="D68" s="19"/>
      <c r="E68" s="19"/>
      <c r="F68" s="19"/>
      <c r="G68" s="14"/>
    </row>
    <row r="69" spans="1:7" ht="15" x14ac:dyDescent="0.25">
      <c r="A69" s="12"/>
      <c r="B69" s="16" t="s">
        <v>30</v>
      </c>
      <c r="C69" s="19"/>
      <c r="D69" s="19"/>
      <c r="E69" s="19"/>
      <c r="F69" s="19"/>
      <c r="G69" s="14"/>
    </row>
    <row r="70" spans="1:7" ht="15" x14ac:dyDescent="0.25">
      <c r="A70" s="12"/>
      <c r="B70" s="17" t="s">
        <v>27</v>
      </c>
      <c r="C70" s="19">
        <v>873</v>
      </c>
      <c r="D70" s="19">
        <v>873</v>
      </c>
      <c r="E70" s="19">
        <v>873</v>
      </c>
      <c r="F70" s="19">
        <v>873</v>
      </c>
      <c r="G70" s="14"/>
    </row>
    <row r="71" spans="1:7" ht="15" x14ac:dyDescent="0.25">
      <c r="A71" s="12"/>
      <c r="B71" s="17" t="s">
        <v>25</v>
      </c>
      <c r="C71" s="19">
        <v>294</v>
      </c>
      <c r="D71" s="19">
        <v>294</v>
      </c>
      <c r="E71" s="19">
        <v>294</v>
      </c>
      <c r="F71" s="19">
        <v>294</v>
      </c>
      <c r="G71" s="14"/>
    </row>
    <row r="72" spans="1:7" ht="15" x14ac:dyDescent="0.25">
      <c r="A72" s="12"/>
      <c r="B72" s="17" t="s">
        <v>9</v>
      </c>
      <c r="C72" s="19">
        <v>1000</v>
      </c>
      <c r="D72" s="19">
        <v>1000</v>
      </c>
      <c r="E72" s="19">
        <v>1000</v>
      </c>
      <c r="F72" s="19">
        <v>1000</v>
      </c>
      <c r="G72" s="14"/>
    </row>
    <row r="73" spans="1:7" ht="15" x14ac:dyDescent="0.25">
      <c r="A73" s="12"/>
      <c r="B73" s="17" t="s">
        <v>10</v>
      </c>
      <c r="C73" s="21">
        <v>201</v>
      </c>
      <c r="D73" s="21">
        <v>201</v>
      </c>
      <c r="E73" s="21">
        <v>201</v>
      </c>
      <c r="F73" s="21">
        <v>201</v>
      </c>
      <c r="G73" s="14"/>
    </row>
    <row r="74" spans="1:7" ht="15" x14ac:dyDescent="0.25">
      <c r="A74" s="12"/>
      <c r="B74" s="17"/>
      <c r="C74" s="19">
        <f>SUM(C70:C73)</f>
        <v>2368</v>
      </c>
      <c r="D74" s="19">
        <f t="shared" ref="D74:F74" si="7">SUM(D70:D73)</f>
        <v>2368</v>
      </c>
      <c r="E74" s="19">
        <f t="shared" si="7"/>
        <v>2368</v>
      </c>
      <c r="F74" s="19">
        <f t="shared" si="7"/>
        <v>2368</v>
      </c>
      <c r="G74" s="14"/>
    </row>
    <row r="75" spans="1:7" ht="15" x14ac:dyDescent="0.25">
      <c r="A75" s="12"/>
      <c r="B75" s="5"/>
      <c r="C75" s="19"/>
      <c r="D75" s="19"/>
      <c r="E75" s="19"/>
      <c r="F75" s="19"/>
      <c r="G75" s="14"/>
    </row>
    <row r="76" spans="1:7" ht="15" x14ac:dyDescent="0.25">
      <c r="A76" s="12"/>
      <c r="B76" s="16" t="s">
        <v>13</v>
      </c>
      <c r="C76" s="19"/>
      <c r="D76" s="19"/>
      <c r="E76" s="19"/>
      <c r="F76" s="19"/>
      <c r="G76" s="14"/>
    </row>
    <row r="77" spans="1:7" ht="15" x14ac:dyDescent="0.25">
      <c r="A77" s="12"/>
      <c r="B77" s="5" t="s">
        <v>12</v>
      </c>
      <c r="C77" s="26">
        <f>C70-C63</f>
        <v>-1051</v>
      </c>
      <c r="D77" s="26">
        <f>D70-D63</f>
        <v>-512</v>
      </c>
      <c r="E77" s="26">
        <f>E70-E63</f>
        <v>-368</v>
      </c>
      <c r="F77" s="26">
        <f>F70-F63</f>
        <v>-66</v>
      </c>
      <c r="G77" s="14"/>
    </row>
    <row r="78" spans="1:7" ht="15" x14ac:dyDescent="0.25">
      <c r="A78" s="12"/>
      <c r="B78" s="5" t="s">
        <v>8</v>
      </c>
      <c r="C78" s="26">
        <f>C71-C64</f>
        <v>-42</v>
      </c>
      <c r="D78" s="26">
        <f>D71-D64</f>
        <v>-15</v>
      </c>
      <c r="E78" s="26">
        <f>E71-E64</f>
        <v>-5</v>
      </c>
      <c r="F78" s="26">
        <f>F71-F64</f>
        <v>-9</v>
      </c>
      <c r="G78" s="14"/>
    </row>
    <row r="79" spans="1:7" ht="15" x14ac:dyDescent="0.25">
      <c r="A79" s="12"/>
      <c r="B79" s="5" t="s">
        <v>9</v>
      </c>
      <c r="C79" s="26">
        <f>C72-C65</f>
        <v>-508</v>
      </c>
      <c r="D79" s="26">
        <f>D72-D65</f>
        <v>-227</v>
      </c>
      <c r="E79" s="26">
        <f>E72-E65</f>
        <v>-156</v>
      </c>
      <c r="F79" s="26">
        <f>F72-F65</f>
        <v>-26</v>
      </c>
      <c r="G79" s="14"/>
    </row>
    <row r="80" spans="1:7" ht="15" x14ac:dyDescent="0.25">
      <c r="A80" s="12"/>
      <c r="B80" s="5" t="s">
        <v>10</v>
      </c>
      <c r="C80" s="26">
        <f>C73-C66</f>
        <v>-72</v>
      </c>
      <c r="D80" s="26">
        <f>D73-D66</f>
        <v>-29</v>
      </c>
      <c r="E80" s="26">
        <f>E73-E66</f>
        <v>-55</v>
      </c>
      <c r="F80" s="26">
        <f>F73-F66</f>
        <v>-6</v>
      </c>
      <c r="G80" s="14"/>
    </row>
    <row r="81" spans="1:7" ht="15.75" thickBot="1" x14ac:dyDescent="0.3">
      <c r="A81" s="12"/>
      <c r="B81" s="5"/>
      <c r="C81" s="26"/>
      <c r="D81" s="26"/>
      <c r="E81" s="26"/>
      <c r="F81" s="26"/>
      <c r="G81" s="14"/>
    </row>
    <row r="82" spans="1:7" ht="13.5" thickBot="1" x14ac:dyDescent="0.25">
      <c r="A82" s="12"/>
      <c r="B82" s="28" t="s">
        <v>47</v>
      </c>
      <c r="C82" s="29">
        <f>SUM(C77:C81)</f>
        <v>-1673</v>
      </c>
      <c r="D82" s="29">
        <f>SUM(D77:D81)</f>
        <v>-783</v>
      </c>
      <c r="E82" s="29">
        <f>SUM(E77:E81)</f>
        <v>-584</v>
      </c>
      <c r="F82" s="30">
        <f>SUM(F77:F81)</f>
        <v>-107</v>
      </c>
      <c r="G82" s="14"/>
    </row>
    <row r="83" spans="1:7" ht="15" x14ac:dyDescent="0.25">
      <c r="A83" s="20"/>
      <c r="B83" s="31" t="s">
        <v>48</v>
      </c>
      <c r="C83" s="32">
        <f>C82/C67</f>
        <v>-0.41400643405097748</v>
      </c>
      <c r="D83" s="32">
        <f t="shared" ref="D83:F83" si="8">D82/D67</f>
        <v>-0.24849254205014282</v>
      </c>
      <c r="E83" s="32">
        <f t="shared" si="8"/>
        <v>-0.19783197831978319</v>
      </c>
      <c r="F83" s="32">
        <f t="shared" si="8"/>
        <v>-4.3232323232323233E-2</v>
      </c>
      <c r="G83" s="22"/>
    </row>
    <row r="85" spans="1:7" x14ac:dyDescent="0.2">
      <c r="A85" s="1"/>
      <c r="B85" s="4" t="s">
        <v>34</v>
      </c>
      <c r="C85" s="2"/>
      <c r="D85" s="2"/>
      <c r="E85" s="2"/>
      <c r="F85" s="2"/>
      <c r="G85" s="2"/>
    </row>
    <row r="86" spans="1:7" x14ac:dyDescent="0.2">
      <c r="B86" s="6"/>
      <c r="C86" s="25"/>
      <c r="D86" s="25"/>
      <c r="E86" s="25"/>
      <c r="F86" s="25"/>
    </row>
    <row r="87" spans="1:7" x14ac:dyDescent="0.2">
      <c r="A87" s="9"/>
      <c r="B87" s="10"/>
      <c r="C87" s="33" t="s">
        <v>38</v>
      </c>
      <c r="D87" s="7" t="s">
        <v>37</v>
      </c>
      <c r="E87" s="7" t="s">
        <v>24</v>
      </c>
      <c r="F87" s="7" t="s">
        <v>0</v>
      </c>
      <c r="G87" s="11"/>
    </row>
    <row r="88" spans="1:7" x14ac:dyDescent="0.2">
      <c r="A88" s="12"/>
      <c r="B88" s="16" t="s">
        <v>4</v>
      </c>
      <c r="C88" s="33" t="s">
        <v>35</v>
      </c>
      <c r="D88" s="7" t="s">
        <v>35</v>
      </c>
      <c r="E88" s="7" t="s">
        <v>35</v>
      </c>
      <c r="F88" s="7" t="s">
        <v>36</v>
      </c>
      <c r="G88" s="14"/>
    </row>
    <row r="89" spans="1:7" x14ac:dyDescent="0.2">
      <c r="A89" s="12"/>
      <c r="B89" s="13"/>
      <c r="C89" s="34"/>
      <c r="D89" s="15"/>
      <c r="E89" s="15"/>
      <c r="F89" s="15"/>
      <c r="G89" s="14"/>
    </row>
    <row r="90" spans="1:7" x14ac:dyDescent="0.2">
      <c r="A90" s="12"/>
      <c r="B90" s="16" t="s">
        <v>39</v>
      </c>
      <c r="C90" s="35"/>
      <c r="E90" s="8"/>
      <c r="G90" s="14"/>
    </row>
    <row r="91" spans="1:7" x14ac:dyDescent="0.2">
      <c r="A91" s="12"/>
      <c r="B91" s="17" t="s">
        <v>27</v>
      </c>
      <c r="C91" s="36"/>
      <c r="D91" s="18">
        <v>1396</v>
      </c>
      <c r="E91" s="18">
        <v>908</v>
      </c>
      <c r="F91" s="18">
        <v>850</v>
      </c>
      <c r="G91" s="14"/>
    </row>
    <row r="92" spans="1:7" x14ac:dyDescent="0.2">
      <c r="A92" s="12"/>
      <c r="B92" s="17" t="s">
        <v>8</v>
      </c>
      <c r="C92" s="36"/>
      <c r="D92" s="18">
        <v>292</v>
      </c>
      <c r="E92" s="18">
        <v>276</v>
      </c>
      <c r="F92" s="18">
        <v>264</v>
      </c>
      <c r="G92" s="14"/>
    </row>
    <row r="93" spans="1:7" x14ac:dyDescent="0.2">
      <c r="A93" s="12"/>
      <c r="B93" s="17" t="s">
        <v>9</v>
      </c>
      <c r="C93" s="36"/>
      <c r="D93" s="18">
        <v>1339</v>
      </c>
      <c r="E93" s="18">
        <v>1123</v>
      </c>
      <c r="F93" s="18">
        <v>1080</v>
      </c>
      <c r="G93" s="14"/>
    </row>
    <row r="94" spans="1:7" x14ac:dyDescent="0.2">
      <c r="A94" s="12"/>
      <c r="B94" s="17" t="s">
        <v>10</v>
      </c>
      <c r="C94" s="37"/>
      <c r="D94" s="27">
        <v>248</v>
      </c>
      <c r="E94" s="27">
        <v>206</v>
      </c>
      <c r="F94" s="27">
        <v>226</v>
      </c>
      <c r="G94" s="14"/>
    </row>
    <row r="95" spans="1:7" x14ac:dyDescent="0.2">
      <c r="A95" s="12"/>
      <c r="B95" s="17"/>
      <c r="C95" s="36"/>
      <c r="D95" s="18">
        <f>SUM(D91:D94)</f>
        <v>3275</v>
      </c>
      <c r="E95" s="18">
        <f t="shared" ref="E95:F95" si="9">SUM(E91:E94)</f>
        <v>2513</v>
      </c>
      <c r="F95" s="18">
        <f t="shared" si="9"/>
        <v>2420</v>
      </c>
      <c r="G95" s="14"/>
    </row>
    <row r="96" spans="1:7" ht="15" x14ac:dyDescent="0.25">
      <c r="A96" s="12"/>
      <c r="B96" s="5"/>
      <c r="C96" s="38"/>
      <c r="D96" s="19"/>
      <c r="E96" s="19"/>
      <c r="F96" s="19"/>
      <c r="G96" s="14"/>
    </row>
    <row r="97" spans="1:7" ht="15" x14ac:dyDescent="0.25">
      <c r="A97" s="12"/>
      <c r="B97" s="16" t="s">
        <v>40</v>
      </c>
      <c r="C97" s="38"/>
      <c r="D97" s="19"/>
      <c r="E97" s="19"/>
      <c r="F97" s="19"/>
      <c r="G97" s="14"/>
    </row>
    <row r="98" spans="1:7" ht="15" x14ac:dyDescent="0.25">
      <c r="A98" s="12"/>
      <c r="B98" s="17" t="s">
        <v>27</v>
      </c>
      <c r="C98" s="38"/>
      <c r="D98" s="19">
        <v>895</v>
      </c>
      <c r="E98" s="19">
        <v>895</v>
      </c>
      <c r="F98" s="19">
        <v>895</v>
      </c>
      <c r="G98" s="14"/>
    </row>
    <row r="99" spans="1:7" ht="15" x14ac:dyDescent="0.25">
      <c r="A99" s="12"/>
      <c r="B99" s="17" t="s">
        <v>25</v>
      </c>
      <c r="C99" s="38"/>
      <c r="D99" s="19">
        <v>261</v>
      </c>
      <c r="E99" s="19">
        <v>261</v>
      </c>
      <c r="F99" s="19">
        <v>261</v>
      </c>
      <c r="G99" s="14"/>
    </row>
    <row r="100" spans="1:7" ht="15" x14ac:dyDescent="0.25">
      <c r="A100" s="12"/>
      <c r="B100" s="17" t="s">
        <v>9</v>
      </c>
      <c r="C100" s="38"/>
      <c r="D100" s="19">
        <v>1036</v>
      </c>
      <c r="E100" s="19">
        <v>1036</v>
      </c>
      <c r="F100" s="19">
        <v>1036</v>
      </c>
      <c r="G100" s="14"/>
    </row>
    <row r="101" spans="1:7" ht="15" x14ac:dyDescent="0.25">
      <c r="A101" s="12"/>
      <c r="B101" s="17" t="s">
        <v>10</v>
      </c>
      <c r="C101" s="39"/>
      <c r="D101" s="21">
        <v>213</v>
      </c>
      <c r="E101" s="21">
        <v>213</v>
      </c>
      <c r="F101" s="21">
        <v>213</v>
      </c>
      <c r="G101" s="14"/>
    </row>
    <row r="102" spans="1:7" ht="15" x14ac:dyDescent="0.25">
      <c r="A102" s="12"/>
      <c r="B102" s="17"/>
      <c r="C102" s="38"/>
      <c r="D102" s="19">
        <f>SUM(D98:D101)</f>
        <v>2405</v>
      </c>
      <c r="E102" s="19">
        <f t="shared" ref="E102:F102" si="10">SUM(E98:E101)</f>
        <v>2405</v>
      </c>
      <c r="F102" s="19">
        <f t="shared" si="10"/>
        <v>2405</v>
      </c>
      <c r="G102" s="14"/>
    </row>
    <row r="103" spans="1:7" ht="15" x14ac:dyDescent="0.25">
      <c r="A103" s="12"/>
      <c r="B103" s="5"/>
      <c r="C103" s="38"/>
      <c r="D103" s="19"/>
      <c r="E103" s="19"/>
      <c r="F103" s="19"/>
      <c r="G103" s="14"/>
    </row>
    <row r="104" spans="1:7" ht="15" x14ac:dyDescent="0.25">
      <c r="A104" s="12"/>
      <c r="B104" s="16" t="s">
        <v>13</v>
      </c>
      <c r="C104" s="38"/>
      <c r="D104" s="19"/>
      <c r="E104" s="19"/>
      <c r="F104" s="19"/>
      <c r="G104" s="14"/>
    </row>
    <row r="105" spans="1:7" ht="15" x14ac:dyDescent="0.25">
      <c r="A105" s="12"/>
      <c r="B105" s="5" t="s">
        <v>12</v>
      </c>
      <c r="C105" s="40"/>
      <c r="D105" s="26">
        <f>D98-D91</f>
        <v>-501</v>
      </c>
      <c r="E105" s="26">
        <f>E98-E91</f>
        <v>-13</v>
      </c>
      <c r="F105" s="26">
        <f>F98-F91</f>
        <v>45</v>
      </c>
      <c r="G105" s="14"/>
    </row>
    <row r="106" spans="1:7" ht="15" x14ac:dyDescent="0.25">
      <c r="A106" s="12"/>
      <c r="B106" s="5" t="s">
        <v>8</v>
      </c>
      <c r="C106" s="40"/>
      <c r="D106" s="26">
        <f>D99-D92</f>
        <v>-31</v>
      </c>
      <c r="E106" s="26">
        <f>E99-E92</f>
        <v>-15</v>
      </c>
      <c r="F106" s="26">
        <f>F99-F92</f>
        <v>-3</v>
      </c>
      <c r="G106" s="14"/>
    </row>
    <row r="107" spans="1:7" ht="15" x14ac:dyDescent="0.25">
      <c r="A107" s="12"/>
      <c r="B107" s="5" t="s">
        <v>9</v>
      </c>
      <c r="C107" s="40"/>
      <c r="D107" s="26">
        <f>D100-D93</f>
        <v>-303</v>
      </c>
      <c r="E107" s="26">
        <f>E100-E93</f>
        <v>-87</v>
      </c>
      <c r="F107" s="26">
        <f>F100-F93</f>
        <v>-44</v>
      </c>
      <c r="G107" s="14"/>
    </row>
    <row r="108" spans="1:7" ht="15" x14ac:dyDescent="0.25">
      <c r="A108" s="12"/>
      <c r="B108" s="5" t="s">
        <v>10</v>
      </c>
      <c r="C108" s="40"/>
      <c r="D108" s="26">
        <f>D101-D94</f>
        <v>-35</v>
      </c>
      <c r="E108" s="26">
        <f>E101-E94</f>
        <v>7</v>
      </c>
      <c r="F108" s="26">
        <f>F101-F94</f>
        <v>-13</v>
      </c>
      <c r="G108" s="14"/>
    </row>
    <row r="109" spans="1:7" ht="15.75" thickBot="1" x14ac:dyDescent="0.3">
      <c r="A109" s="12"/>
      <c r="B109" s="5"/>
      <c r="C109" s="40"/>
      <c r="D109" s="26"/>
      <c r="E109" s="26"/>
      <c r="F109" s="26"/>
      <c r="G109" s="14"/>
    </row>
    <row r="110" spans="1:7" ht="13.5" thickBot="1" x14ac:dyDescent="0.25">
      <c r="A110" s="12"/>
      <c r="B110" s="28" t="s">
        <v>47</v>
      </c>
      <c r="C110" s="41"/>
      <c r="D110" s="29">
        <f>SUM(D105:D109)</f>
        <v>-870</v>
      </c>
      <c r="E110" s="29">
        <f>SUM(E105:E109)</f>
        <v>-108</v>
      </c>
      <c r="F110" s="30">
        <f>SUM(F105:F109)</f>
        <v>-15</v>
      </c>
      <c r="G110" s="14"/>
    </row>
    <row r="111" spans="1:7" ht="15" x14ac:dyDescent="0.25">
      <c r="A111" s="20"/>
      <c r="B111" s="31" t="s">
        <v>48</v>
      </c>
      <c r="C111" s="42"/>
      <c r="D111" s="32">
        <f>D110/D95</f>
        <v>-0.26564885496183205</v>
      </c>
      <c r="E111" s="32">
        <f t="shared" ref="E111:F111" si="11">E110/E95</f>
        <v>-4.2976522085157183E-2</v>
      </c>
      <c r="F111" s="32">
        <f t="shared" si="11"/>
        <v>-6.1983471074380167E-3</v>
      </c>
      <c r="G111" s="22"/>
    </row>
    <row r="113" spans="1:7" x14ac:dyDescent="0.2">
      <c r="A113" s="1"/>
      <c r="B113" s="4" t="s">
        <v>41</v>
      </c>
      <c r="C113" s="2"/>
      <c r="D113" s="2"/>
      <c r="E113" s="2"/>
      <c r="F113" s="2"/>
      <c r="G113" s="2"/>
    </row>
    <row r="114" spans="1:7" x14ac:dyDescent="0.2">
      <c r="B114" s="6"/>
      <c r="C114" s="25"/>
      <c r="D114" s="25"/>
      <c r="E114" s="25"/>
      <c r="F114" s="25"/>
    </row>
    <row r="115" spans="1:7" x14ac:dyDescent="0.2">
      <c r="A115" s="9"/>
      <c r="B115" s="10"/>
      <c r="C115" s="33" t="s">
        <v>46</v>
      </c>
      <c r="D115" s="33" t="s">
        <v>38</v>
      </c>
      <c r="E115" s="7" t="s">
        <v>37</v>
      </c>
      <c r="F115" s="7" t="s">
        <v>24</v>
      </c>
      <c r="G115" s="11"/>
    </row>
    <row r="116" spans="1:7" x14ac:dyDescent="0.2">
      <c r="A116" s="12"/>
      <c r="B116" s="16" t="s">
        <v>4</v>
      </c>
      <c r="C116" s="33" t="s">
        <v>44</v>
      </c>
      <c r="D116" s="33" t="s">
        <v>44</v>
      </c>
      <c r="E116" s="7" t="s">
        <v>44</v>
      </c>
      <c r="F116" s="7" t="s">
        <v>45</v>
      </c>
      <c r="G116" s="14"/>
    </row>
    <row r="117" spans="1:7" x14ac:dyDescent="0.2">
      <c r="A117" s="12"/>
      <c r="B117" s="13"/>
      <c r="C117" s="34"/>
      <c r="D117" s="34"/>
      <c r="E117" s="15"/>
      <c r="F117" s="15"/>
      <c r="G117" s="14"/>
    </row>
    <row r="118" spans="1:7" x14ac:dyDescent="0.2">
      <c r="A118" s="12"/>
      <c r="B118" s="16" t="s">
        <v>42</v>
      </c>
      <c r="C118" s="35"/>
      <c r="D118" s="35"/>
      <c r="E118" s="8"/>
      <c r="G118" s="14"/>
    </row>
    <row r="119" spans="1:7" x14ac:dyDescent="0.2">
      <c r="A119" s="12"/>
      <c r="B119" s="17" t="s">
        <v>27</v>
      </c>
      <c r="C119" s="36"/>
      <c r="D119" s="36"/>
      <c r="E119" s="18">
        <v>962</v>
      </c>
      <c r="F119" s="18">
        <v>526</v>
      </c>
      <c r="G119" s="14"/>
    </row>
    <row r="120" spans="1:7" x14ac:dyDescent="0.2">
      <c r="A120" s="12"/>
      <c r="B120" s="17" t="s">
        <v>8</v>
      </c>
      <c r="C120" s="36"/>
      <c r="D120" s="36"/>
      <c r="E120" s="18">
        <v>213</v>
      </c>
      <c r="F120" s="18">
        <v>206</v>
      </c>
      <c r="G120" s="14"/>
    </row>
    <row r="121" spans="1:7" x14ac:dyDescent="0.2">
      <c r="A121" s="12"/>
      <c r="B121" s="17" t="s">
        <v>9</v>
      </c>
      <c r="C121" s="36"/>
      <c r="D121" s="36"/>
      <c r="E121" s="18">
        <v>1180</v>
      </c>
      <c r="F121" s="18">
        <v>1023</v>
      </c>
      <c r="G121" s="14"/>
    </row>
    <row r="122" spans="1:7" x14ac:dyDescent="0.2">
      <c r="A122" s="12"/>
      <c r="B122" s="17" t="s">
        <v>10</v>
      </c>
      <c r="C122" s="37"/>
      <c r="D122" s="37"/>
      <c r="E122" s="27">
        <v>215</v>
      </c>
      <c r="F122" s="27">
        <v>177</v>
      </c>
      <c r="G122" s="14"/>
    </row>
    <row r="123" spans="1:7" x14ac:dyDescent="0.2">
      <c r="A123" s="12"/>
      <c r="B123" s="17"/>
      <c r="C123" s="36"/>
      <c r="D123" s="36"/>
      <c r="E123" s="18">
        <f>SUM(E119:E122)</f>
        <v>2570</v>
      </c>
      <c r="F123" s="18">
        <f>SUM(F119:F122)</f>
        <v>1932</v>
      </c>
      <c r="G123" s="14"/>
    </row>
    <row r="124" spans="1:7" ht="15" x14ac:dyDescent="0.25">
      <c r="A124" s="12"/>
      <c r="B124" s="5"/>
      <c r="C124" s="38"/>
      <c r="D124" s="38"/>
      <c r="E124" s="19"/>
      <c r="F124" s="19"/>
      <c r="G124" s="14"/>
    </row>
    <row r="125" spans="1:7" ht="15" x14ac:dyDescent="0.25">
      <c r="A125" s="12"/>
      <c r="B125" s="16" t="s">
        <v>43</v>
      </c>
      <c r="C125" s="38"/>
      <c r="D125" s="38"/>
      <c r="E125" s="19"/>
      <c r="F125" s="19"/>
      <c r="G125" s="14"/>
    </row>
    <row r="126" spans="1:7" ht="15" x14ac:dyDescent="0.25">
      <c r="A126" s="12"/>
      <c r="B126" s="17" t="s">
        <v>27</v>
      </c>
      <c r="C126" s="38"/>
      <c r="D126" s="38"/>
      <c r="E126" s="19">
        <v>523</v>
      </c>
      <c r="F126" s="19">
        <v>523</v>
      </c>
      <c r="G126" s="14"/>
    </row>
    <row r="127" spans="1:7" ht="15" x14ac:dyDescent="0.25">
      <c r="A127" s="12"/>
      <c r="B127" s="17" t="s">
        <v>25</v>
      </c>
      <c r="C127" s="38"/>
      <c r="D127" s="38"/>
      <c r="E127" s="19">
        <v>198</v>
      </c>
      <c r="F127" s="19">
        <v>198</v>
      </c>
      <c r="G127" s="14"/>
    </row>
    <row r="128" spans="1:7" ht="15" x14ac:dyDescent="0.25">
      <c r="A128" s="12"/>
      <c r="B128" s="17" t="s">
        <v>9</v>
      </c>
      <c r="C128" s="38"/>
      <c r="D128" s="38"/>
      <c r="E128" s="19">
        <v>995</v>
      </c>
      <c r="F128" s="19">
        <v>995</v>
      </c>
      <c r="G128" s="14"/>
    </row>
    <row r="129" spans="1:7" ht="15" x14ac:dyDescent="0.25">
      <c r="A129" s="12"/>
      <c r="B129" s="17" t="s">
        <v>10</v>
      </c>
      <c r="C129" s="39"/>
      <c r="D129" s="39"/>
      <c r="E129" s="21">
        <v>179</v>
      </c>
      <c r="F129" s="21">
        <v>179</v>
      </c>
      <c r="G129" s="14"/>
    </row>
    <row r="130" spans="1:7" ht="15" x14ac:dyDescent="0.25">
      <c r="A130" s="12"/>
      <c r="B130" s="17"/>
      <c r="C130" s="38"/>
      <c r="D130" s="38"/>
      <c r="E130" s="19">
        <f>SUM(E126:E129)</f>
        <v>1895</v>
      </c>
      <c r="F130" s="19">
        <f>SUM(F126:F129)</f>
        <v>1895</v>
      </c>
      <c r="G130" s="14"/>
    </row>
    <row r="131" spans="1:7" ht="15" x14ac:dyDescent="0.25">
      <c r="A131" s="12"/>
      <c r="B131" s="5"/>
      <c r="C131" s="38"/>
      <c r="D131" s="38"/>
      <c r="E131" s="19"/>
      <c r="F131" s="19"/>
      <c r="G131" s="14"/>
    </row>
    <row r="132" spans="1:7" ht="15" x14ac:dyDescent="0.25">
      <c r="A132" s="12"/>
      <c r="B132" s="16" t="s">
        <v>13</v>
      </c>
      <c r="C132" s="38"/>
      <c r="D132" s="38"/>
      <c r="E132" s="19"/>
      <c r="F132" s="19"/>
      <c r="G132" s="14"/>
    </row>
    <row r="133" spans="1:7" ht="15" x14ac:dyDescent="0.25">
      <c r="A133" s="12"/>
      <c r="B133" s="5" t="s">
        <v>12</v>
      </c>
      <c r="C133" s="40"/>
      <c r="D133" s="40"/>
      <c r="E133" s="26">
        <f>E126-E119</f>
        <v>-439</v>
      </c>
      <c r="F133" s="26">
        <f>F126-F119</f>
        <v>-3</v>
      </c>
      <c r="G133" s="14"/>
    </row>
    <row r="134" spans="1:7" ht="15" x14ac:dyDescent="0.25">
      <c r="A134" s="12"/>
      <c r="B134" s="5" t="s">
        <v>8</v>
      </c>
      <c r="C134" s="40"/>
      <c r="D134" s="40"/>
      <c r="E134" s="26">
        <f>E127-E120</f>
        <v>-15</v>
      </c>
      <c r="F134" s="26">
        <f>F127-F120</f>
        <v>-8</v>
      </c>
      <c r="G134" s="14"/>
    </row>
    <row r="135" spans="1:7" ht="15" x14ac:dyDescent="0.25">
      <c r="A135" s="12"/>
      <c r="B135" s="5" t="s">
        <v>9</v>
      </c>
      <c r="C135" s="40"/>
      <c r="D135" s="40"/>
      <c r="E135" s="26">
        <f>E128-E121</f>
        <v>-185</v>
      </c>
      <c r="F135" s="26">
        <f>F128-F121</f>
        <v>-28</v>
      </c>
      <c r="G135" s="14"/>
    </row>
    <row r="136" spans="1:7" ht="15" x14ac:dyDescent="0.25">
      <c r="A136" s="12"/>
      <c r="B136" s="5" t="s">
        <v>10</v>
      </c>
      <c r="C136" s="40"/>
      <c r="D136" s="40"/>
      <c r="E136" s="26">
        <f>E129-E122</f>
        <v>-36</v>
      </c>
      <c r="F136" s="26">
        <f>F129-F122</f>
        <v>2</v>
      </c>
      <c r="G136" s="14"/>
    </row>
    <row r="137" spans="1:7" ht="15.75" thickBot="1" x14ac:dyDescent="0.3">
      <c r="A137" s="12"/>
      <c r="B137" s="5"/>
      <c r="C137" s="40"/>
      <c r="D137" s="40"/>
      <c r="E137" s="26"/>
      <c r="F137" s="26"/>
      <c r="G137" s="14"/>
    </row>
    <row r="138" spans="1:7" ht="13.5" thickBot="1" x14ac:dyDescent="0.25">
      <c r="A138" s="12"/>
      <c r="B138" s="28" t="s">
        <v>47</v>
      </c>
      <c r="C138" s="41"/>
      <c r="D138" s="41"/>
      <c r="E138" s="29">
        <f>SUM(E133:E137)</f>
        <v>-675</v>
      </c>
      <c r="F138" s="30">
        <f t="shared" ref="F138" si="12">SUM(F133:F137)</f>
        <v>-37</v>
      </c>
      <c r="G138" s="14"/>
    </row>
    <row r="139" spans="1:7" ht="15" x14ac:dyDescent="0.25">
      <c r="A139" s="20"/>
      <c r="B139" s="31" t="s">
        <v>48</v>
      </c>
      <c r="C139" s="42"/>
      <c r="D139" s="42"/>
      <c r="E139" s="32">
        <f>E138/E123</f>
        <v>-0.26264591439688717</v>
      </c>
      <c r="F139" s="32">
        <f>F138/F123</f>
        <v>-1.9151138716356108E-2</v>
      </c>
      <c r="G139" s="22"/>
    </row>
  </sheetData>
  <pageMargins left="0.47244094488188981" right="0.59055118110236227" top="0.98425196850393704" bottom="0.98425196850393704" header="0.51181102362204722" footer="0.51181102362204722"/>
  <pageSetup fitToHeight="5" orientation="landscape" cellComments="asDisplayed" r:id="rId1"/>
  <headerFooter alignWithMargins="0">
    <oddFooter>&amp;L&amp;F&amp;R&amp;D &amp;T</oddFooter>
  </headerFooter>
  <rowBreaks count="4" manualBreakCount="4">
    <brk id="28" max="16383" man="1"/>
    <brk id="56" max="16383" man="1"/>
    <brk id="84" max="16383" man="1"/>
    <brk id="1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55"/>
  <sheetViews>
    <sheetView workbookViewId="0">
      <selection activeCell="B26" sqref="B26:B27"/>
    </sheetView>
  </sheetViews>
  <sheetFormatPr defaultRowHeight="12.75" x14ac:dyDescent="0.2"/>
  <cols>
    <col min="1" max="1" width="2" style="3" customWidth="1"/>
    <col min="2" max="2" width="59.85546875" style="3" customWidth="1"/>
    <col min="3" max="3" width="15.28515625" style="23" bestFit="1" customWidth="1"/>
    <col min="4" max="4" width="15.28515625" style="8" bestFit="1" customWidth="1"/>
    <col min="5" max="5" width="15.28515625" style="23" bestFit="1" customWidth="1"/>
    <col min="6" max="6" width="15.28515625" style="8" bestFit="1" customWidth="1"/>
    <col min="7" max="7" width="2.5703125" style="8" customWidth="1"/>
    <col min="8" max="8" width="2.5703125" style="3" customWidth="1"/>
    <col min="9" max="16384" width="9.140625" style="3"/>
  </cols>
  <sheetData>
    <row r="1" spans="1:7" x14ac:dyDescent="0.2">
      <c r="A1" s="1"/>
      <c r="B1" s="4" t="s">
        <v>14</v>
      </c>
      <c r="C1" s="2"/>
      <c r="D1" s="2"/>
      <c r="E1" s="2"/>
      <c r="F1" s="2"/>
      <c r="G1" s="2"/>
    </row>
    <row r="2" spans="1:7" x14ac:dyDescent="0.2">
      <c r="B2" s="6"/>
      <c r="C2" s="25"/>
      <c r="D2" s="25"/>
      <c r="E2" s="25"/>
      <c r="F2" s="25"/>
    </row>
    <row r="3" spans="1:7" x14ac:dyDescent="0.2">
      <c r="A3" s="9"/>
      <c r="B3" s="10"/>
      <c r="C3" s="7" t="s">
        <v>0</v>
      </c>
      <c r="D3" s="7" t="s">
        <v>1</v>
      </c>
      <c r="E3" s="7" t="s">
        <v>2</v>
      </c>
      <c r="F3" s="7" t="s">
        <v>3</v>
      </c>
      <c r="G3" s="11"/>
    </row>
    <row r="4" spans="1:7" x14ac:dyDescent="0.2">
      <c r="A4" s="12"/>
      <c r="B4" s="16" t="s">
        <v>4</v>
      </c>
      <c r="C4" s="7" t="s">
        <v>5</v>
      </c>
      <c r="D4" s="7" t="s">
        <v>5</v>
      </c>
      <c r="E4" s="7" t="s">
        <v>5</v>
      </c>
      <c r="F4" s="7" t="s">
        <v>15</v>
      </c>
      <c r="G4" s="14"/>
    </row>
    <row r="5" spans="1:7" x14ac:dyDescent="0.2">
      <c r="A5" s="12"/>
      <c r="B5" s="13"/>
      <c r="C5" s="15"/>
      <c r="D5" s="15"/>
      <c r="E5" s="15"/>
      <c r="F5" s="15"/>
      <c r="G5" s="14"/>
    </row>
    <row r="6" spans="1:7" x14ac:dyDescent="0.2">
      <c r="A6" s="12"/>
      <c r="B6" s="16" t="s">
        <v>6</v>
      </c>
      <c r="C6" s="8"/>
      <c r="E6" s="8"/>
      <c r="G6" s="14"/>
    </row>
    <row r="7" spans="1:7" x14ac:dyDescent="0.2">
      <c r="A7" s="12"/>
      <c r="B7" s="17" t="s">
        <v>27</v>
      </c>
      <c r="C7" s="18">
        <v>1047</v>
      </c>
      <c r="D7" s="18">
        <v>513</v>
      </c>
      <c r="E7" s="18">
        <v>227</v>
      </c>
      <c r="F7" s="18">
        <v>71</v>
      </c>
      <c r="G7" s="14"/>
    </row>
    <row r="8" spans="1:7" x14ac:dyDescent="0.2">
      <c r="A8" s="12"/>
      <c r="B8" s="17" t="s">
        <v>8</v>
      </c>
      <c r="C8" s="18">
        <v>250</v>
      </c>
      <c r="D8" s="18">
        <v>246</v>
      </c>
      <c r="E8" s="18">
        <v>200</v>
      </c>
      <c r="F8" s="18">
        <v>193</v>
      </c>
      <c r="G8" s="14"/>
    </row>
    <row r="9" spans="1:7" x14ac:dyDescent="0.2">
      <c r="A9" s="12"/>
      <c r="B9" s="17" t="s">
        <v>9</v>
      </c>
      <c r="C9" s="18">
        <v>1186</v>
      </c>
      <c r="D9" s="18">
        <v>911</v>
      </c>
      <c r="E9" s="18">
        <v>871</v>
      </c>
      <c r="F9" s="18">
        <v>769</v>
      </c>
      <c r="G9" s="14"/>
    </row>
    <row r="10" spans="1:7" x14ac:dyDescent="0.2">
      <c r="A10" s="12"/>
      <c r="B10" s="17" t="s">
        <v>10</v>
      </c>
      <c r="C10" s="27">
        <v>280</v>
      </c>
      <c r="D10" s="27">
        <v>219</v>
      </c>
      <c r="E10" s="27">
        <v>211</v>
      </c>
      <c r="F10" s="27">
        <v>197</v>
      </c>
      <c r="G10" s="14"/>
    </row>
    <row r="11" spans="1:7" x14ac:dyDescent="0.2">
      <c r="A11" s="12"/>
      <c r="B11" s="17"/>
      <c r="C11" s="18">
        <f>SUM(C7:C10)</f>
        <v>2763</v>
      </c>
      <c r="D11" s="18">
        <f t="shared" ref="D11:F11" si="0">SUM(D7:D10)</f>
        <v>1889</v>
      </c>
      <c r="E11" s="18">
        <f t="shared" si="0"/>
        <v>1509</v>
      </c>
      <c r="F11" s="18">
        <f t="shared" si="0"/>
        <v>1230</v>
      </c>
      <c r="G11" s="14"/>
    </row>
    <row r="12" spans="1:7" ht="15" x14ac:dyDescent="0.25">
      <c r="A12" s="12"/>
      <c r="B12" s="5"/>
      <c r="C12" s="19"/>
      <c r="D12" s="19"/>
      <c r="E12" s="19"/>
      <c r="F12" s="19"/>
      <c r="G12" s="14"/>
    </row>
    <row r="13" spans="1:7" ht="15" x14ac:dyDescent="0.25">
      <c r="A13" s="12"/>
      <c r="B13" s="16" t="s">
        <v>11</v>
      </c>
      <c r="C13" s="19"/>
      <c r="D13" s="19"/>
      <c r="E13" s="19"/>
      <c r="F13" s="19"/>
      <c r="G13" s="14"/>
    </row>
    <row r="14" spans="1:7" ht="15" x14ac:dyDescent="0.25">
      <c r="A14" s="12"/>
      <c r="B14" s="17" t="s">
        <v>16</v>
      </c>
      <c r="C14" s="19">
        <v>110</v>
      </c>
      <c r="D14" s="19">
        <v>110</v>
      </c>
      <c r="E14" s="19">
        <v>110</v>
      </c>
      <c r="F14" s="19">
        <v>110</v>
      </c>
      <c r="G14" s="14"/>
    </row>
    <row r="15" spans="1:7" ht="15" x14ac:dyDescent="0.25">
      <c r="A15" s="12"/>
      <c r="B15" s="17" t="s">
        <v>18</v>
      </c>
      <c r="C15" s="19">
        <v>177</v>
      </c>
      <c r="D15" s="19">
        <v>177</v>
      </c>
      <c r="E15" s="19">
        <v>177</v>
      </c>
      <c r="F15" s="19">
        <v>177</v>
      </c>
      <c r="G15" s="14"/>
    </row>
    <row r="16" spans="1:7" ht="15" x14ac:dyDescent="0.25">
      <c r="A16" s="12"/>
      <c r="B16" s="17" t="s">
        <v>9</v>
      </c>
      <c r="C16" s="19">
        <v>747</v>
      </c>
      <c r="D16" s="19">
        <v>747</v>
      </c>
      <c r="E16" s="19">
        <v>747</v>
      </c>
      <c r="F16" s="19">
        <v>747</v>
      </c>
      <c r="G16" s="14"/>
    </row>
    <row r="17" spans="1:8" ht="15" x14ac:dyDescent="0.25">
      <c r="A17" s="12"/>
      <c r="B17" s="17" t="s">
        <v>10</v>
      </c>
      <c r="C17" s="21">
        <v>190</v>
      </c>
      <c r="D17" s="21">
        <v>190</v>
      </c>
      <c r="E17" s="21">
        <v>190</v>
      </c>
      <c r="F17" s="21">
        <v>190</v>
      </c>
      <c r="G17" s="14"/>
    </row>
    <row r="18" spans="1:8" ht="15" x14ac:dyDescent="0.25">
      <c r="A18" s="12"/>
      <c r="B18" s="17"/>
      <c r="C18" s="19">
        <f>SUM(C14:C17)</f>
        <v>1224</v>
      </c>
      <c r="D18" s="19">
        <f t="shared" ref="D18:F18" si="1">SUM(D14:D17)</f>
        <v>1224</v>
      </c>
      <c r="E18" s="19">
        <f t="shared" si="1"/>
        <v>1224</v>
      </c>
      <c r="F18" s="19">
        <f t="shared" si="1"/>
        <v>1224</v>
      </c>
      <c r="G18" s="14"/>
    </row>
    <row r="19" spans="1:8" ht="15" x14ac:dyDescent="0.25">
      <c r="A19" s="12"/>
      <c r="B19" s="5"/>
      <c r="C19" s="19"/>
      <c r="D19" s="19"/>
      <c r="E19" s="19"/>
      <c r="F19" s="19"/>
      <c r="G19" s="14"/>
    </row>
    <row r="20" spans="1:8" ht="15" x14ac:dyDescent="0.25">
      <c r="A20" s="12"/>
      <c r="B20" s="16" t="s">
        <v>13</v>
      </c>
      <c r="C20" s="19"/>
      <c r="D20" s="19"/>
      <c r="E20" s="19"/>
      <c r="F20" s="19"/>
      <c r="G20" s="14"/>
    </row>
    <row r="21" spans="1:8" ht="15" x14ac:dyDescent="0.25">
      <c r="A21" s="12"/>
      <c r="B21" s="5" t="s">
        <v>12</v>
      </c>
      <c r="C21" s="26">
        <f>C14-C7</f>
        <v>-937</v>
      </c>
      <c r="D21" s="26">
        <f>D14-D7</f>
        <v>-403</v>
      </c>
      <c r="E21" s="26">
        <f>E14-E7</f>
        <v>-117</v>
      </c>
      <c r="F21" s="26">
        <f>F14-F7</f>
        <v>39</v>
      </c>
      <c r="G21" s="14"/>
    </row>
    <row r="22" spans="1:8" ht="15" x14ac:dyDescent="0.25">
      <c r="A22" s="12"/>
      <c r="B22" s="5" t="s">
        <v>8</v>
      </c>
      <c r="C22" s="26">
        <f>C15-C8</f>
        <v>-73</v>
      </c>
      <c r="D22" s="26">
        <f>D15-D8</f>
        <v>-69</v>
      </c>
      <c r="E22" s="26">
        <f>E15-E8</f>
        <v>-23</v>
      </c>
      <c r="F22" s="26">
        <f>F15-F8</f>
        <v>-16</v>
      </c>
      <c r="G22" s="14"/>
    </row>
    <row r="23" spans="1:8" ht="15" x14ac:dyDescent="0.25">
      <c r="A23" s="12"/>
      <c r="B23" s="5" t="s">
        <v>9</v>
      </c>
      <c r="C23" s="26">
        <f>C16-C9</f>
        <v>-439</v>
      </c>
      <c r="D23" s="26">
        <f>D16-D9</f>
        <v>-164</v>
      </c>
      <c r="E23" s="26">
        <f>E16-E9</f>
        <v>-124</v>
      </c>
      <c r="F23" s="26">
        <f>F16-F9</f>
        <v>-22</v>
      </c>
      <c r="G23" s="14"/>
    </row>
    <row r="24" spans="1:8" ht="15" x14ac:dyDescent="0.25">
      <c r="A24" s="12"/>
      <c r="B24" s="5" t="s">
        <v>10</v>
      </c>
      <c r="C24" s="26">
        <f>C17-C10</f>
        <v>-90</v>
      </c>
      <c r="D24" s="26">
        <f>D17-D10</f>
        <v>-29</v>
      </c>
      <c r="E24" s="26">
        <f>E17-E10</f>
        <v>-21</v>
      </c>
      <c r="F24" s="26">
        <f>F17-F10</f>
        <v>-7</v>
      </c>
      <c r="G24" s="14"/>
    </row>
    <row r="25" spans="1:8" ht="15.75" thickBot="1" x14ac:dyDescent="0.3">
      <c r="A25" s="12"/>
      <c r="B25" s="5"/>
      <c r="C25" s="26"/>
      <c r="D25" s="26"/>
      <c r="E25" s="26"/>
      <c r="F25" s="26"/>
      <c r="G25" s="14"/>
    </row>
    <row r="26" spans="1:8" ht="13.5" thickBot="1" x14ac:dyDescent="0.25">
      <c r="A26" s="12"/>
      <c r="B26" s="28" t="s">
        <v>47</v>
      </c>
      <c r="C26" s="29">
        <f>SUM(C21:C25)</f>
        <v>-1539</v>
      </c>
      <c r="D26" s="29">
        <f>SUM(D21:D25)</f>
        <v>-665</v>
      </c>
      <c r="E26" s="29">
        <f>SUM(E21:E25)</f>
        <v>-285</v>
      </c>
      <c r="F26" s="30">
        <f>SUM(F21:F25)</f>
        <v>-6</v>
      </c>
      <c r="G26" s="14"/>
    </row>
    <row r="27" spans="1:8" ht="15" x14ac:dyDescent="0.25">
      <c r="A27" s="20"/>
      <c r="B27" s="31" t="s">
        <v>48</v>
      </c>
      <c r="C27" s="32">
        <f>C26/C11</f>
        <v>-0.55700325732899025</v>
      </c>
      <c r="D27" s="32">
        <f t="shared" ref="D27:F27" si="2">D26/D11</f>
        <v>-0.3520381154049762</v>
      </c>
      <c r="E27" s="32">
        <f t="shared" si="2"/>
        <v>-0.18886679920477137</v>
      </c>
      <c r="F27" s="32">
        <f t="shared" si="2"/>
        <v>-4.8780487804878049E-3</v>
      </c>
      <c r="G27" s="22"/>
    </row>
    <row r="28" spans="1:8" ht="15" x14ac:dyDescent="0.25">
      <c r="A28" s="12"/>
      <c r="B28" s="5"/>
      <c r="C28" s="26"/>
      <c r="D28" s="26"/>
      <c r="E28" s="26"/>
      <c r="F28" s="26"/>
      <c r="H28" s="23"/>
    </row>
    <row r="29" spans="1:8" x14ac:dyDescent="0.2">
      <c r="A29" s="1"/>
      <c r="B29" s="4" t="s">
        <v>26</v>
      </c>
      <c r="C29" s="2"/>
      <c r="D29" s="2"/>
      <c r="E29" s="2"/>
      <c r="F29" s="2"/>
      <c r="G29" s="2"/>
    </row>
    <row r="30" spans="1:8" x14ac:dyDescent="0.2">
      <c r="B30" s="6"/>
      <c r="C30" s="25"/>
      <c r="D30" s="25"/>
      <c r="E30" s="25"/>
      <c r="F30" s="25"/>
    </row>
    <row r="31" spans="1:8" x14ac:dyDescent="0.2">
      <c r="A31" s="9"/>
      <c r="B31" s="10"/>
      <c r="C31" s="7" t="s">
        <v>24</v>
      </c>
      <c r="D31" s="7" t="s">
        <v>0</v>
      </c>
      <c r="E31" s="7" t="s">
        <v>1</v>
      </c>
      <c r="F31" s="7" t="s">
        <v>2</v>
      </c>
      <c r="G31" s="11"/>
    </row>
    <row r="32" spans="1:8" x14ac:dyDescent="0.2">
      <c r="A32" s="12"/>
      <c r="B32" s="16" t="s">
        <v>4</v>
      </c>
      <c r="C32" s="7" t="s">
        <v>22</v>
      </c>
      <c r="D32" s="7" t="s">
        <v>22</v>
      </c>
      <c r="E32" s="7" t="s">
        <v>22</v>
      </c>
      <c r="F32" s="7" t="s">
        <v>23</v>
      </c>
      <c r="G32" s="14"/>
    </row>
    <row r="33" spans="1:7" x14ac:dyDescent="0.2">
      <c r="A33" s="12"/>
      <c r="B33" s="13"/>
      <c r="C33" s="15"/>
      <c r="D33" s="15"/>
      <c r="E33" s="15"/>
      <c r="F33" s="15"/>
      <c r="G33" s="14"/>
    </row>
    <row r="34" spans="1:7" x14ac:dyDescent="0.2">
      <c r="A34" s="12"/>
      <c r="B34" s="16" t="s">
        <v>21</v>
      </c>
      <c r="C34" s="8"/>
      <c r="E34" s="8"/>
      <c r="G34" s="14"/>
    </row>
    <row r="35" spans="1:7" x14ac:dyDescent="0.2">
      <c r="A35" s="12"/>
      <c r="B35" s="17" t="s">
        <v>27</v>
      </c>
      <c r="C35" s="18">
        <v>1354</v>
      </c>
      <c r="D35" s="18">
        <v>1125</v>
      </c>
      <c r="E35" s="18">
        <v>705</v>
      </c>
      <c r="F35" s="18">
        <v>507</v>
      </c>
      <c r="G35" s="14"/>
    </row>
    <row r="36" spans="1:7" x14ac:dyDescent="0.2">
      <c r="A36" s="12"/>
      <c r="B36" s="17" t="s">
        <v>8</v>
      </c>
      <c r="C36" s="18">
        <v>270</v>
      </c>
      <c r="D36" s="18">
        <v>262</v>
      </c>
      <c r="E36" s="18">
        <v>261</v>
      </c>
      <c r="F36" s="18">
        <v>230</v>
      </c>
      <c r="G36" s="14"/>
    </row>
    <row r="37" spans="1:7" x14ac:dyDescent="0.2">
      <c r="A37" s="12"/>
      <c r="B37" s="17" t="s">
        <v>9</v>
      </c>
      <c r="C37" s="18">
        <v>1231</v>
      </c>
      <c r="D37" s="18">
        <v>1132</v>
      </c>
      <c r="E37" s="18">
        <v>951</v>
      </c>
      <c r="F37" s="18">
        <v>923</v>
      </c>
      <c r="G37" s="14"/>
    </row>
    <row r="38" spans="1:7" x14ac:dyDescent="0.2">
      <c r="A38" s="12"/>
      <c r="B38" s="17" t="s">
        <v>10</v>
      </c>
      <c r="C38" s="27">
        <v>232</v>
      </c>
      <c r="D38" s="27">
        <v>267</v>
      </c>
      <c r="E38" s="27">
        <v>212</v>
      </c>
      <c r="F38" s="27">
        <v>212</v>
      </c>
      <c r="G38" s="14"/>
    </row>
    <row r="39" spans="1:7" x14ac:dyDescent="0.2">
      <c r="A39" s="12"/>
      <c r="B39" s="17"/>
      <c r="C39" s="18">
        <f>SUM(C35:C38)</f>
        <v>3087</v>
      </c>
      <c r="D39" s="18">
        <f t="shared" ref="D39:F39" si="3">SUM(D35:D38)</f>
        <v>2786</v>
      </c>
      <c r="E39" s="18">
        <f t="shared" si="3"/>
        <v>2129</v>
      </c>
      <c r="F39" s="18">
        <f t="shared" si="3"/>
        <v>1872</v>
      </c>
      <c r="G39" s="14"/>
    </row>
    <row r="40" spans="1:7" ht="15" x14ac:dyDescent="0.25">
      <c r="A40" s="12"/>
      <c r="B40" s="5"/>
      <c r="C40" s="19"/>
      <c r="D40" s="19"/>
      <c r="E40" s="19"/>
      <c r="F40" s="19"/>
      <c r="G40" s="14"/>
    </row>
    <row r="41" spans="1:7" ht="15" x14ac:dyDescent="0.25">
      <c r="A41" s="12"/>
      <c r="B41" s="16" t="s">
        <v>20</v>
      </c>
      <c r="C41" s="19"/>
      <c r="D41" s="19"/>
      <c r="E41" s="19"/>
      <c r="F41" s="19"/>
      <c r="G41" s="14"/>
    </row>
    <row r="42" spans="1:7" ht="15" x14ac:dyDescent="0.25">
      <c r="A42" s="12"/>
      <c r="B42" s="17" t="s">
        <v>27</v>
      </c>
      <c r="C42" s="19">
        <v>564</v>
      </c>
      <c r="D42" s="19">
        <v>564</v>
      </c>
      <c r="E42" s="19">
        <v>564</v>
      </c>
      <c r="F42" s="19">
        <v>564</v>
      </c>
      <c r="G42" s="14"/>
    </row>
    <row r="43" spans="1:7" ht="15" x14ac:dyDescent="0.25">
      <c r="A43" s="12"/>
      <c r="B43" s="17" t="s">
        <v>25</v>
      </c>
      <c r="C43" s="19">
        <v>219</v>
      </c>
      <c r="D43" s="19">
        <v>219</v>
      </c>
      <c r="E43" s="19">
        <v>219</v>
      </c>
      <c r="F43" s="19">
        <v>219</v>
      </c>
      <c r="G43" s="14"/>
    </row>
    <row r="44" spans="1:7" ht="15" x14ac:dyDescent="0.25">
      <c r="A44" s="12"/>
      <c r="B44" s="17" t="s">
        <v>9</v>
      </c>
      <c r="C44" s="19">
        <v>843</v>
      </c>
      <c r="D44" s="19">
        <v>843</v>
      </c>
      <c r="E44" s="19">
        <v>843</v>
      </c>
      <c r="F44" s="19">
        <v>843</v>
      </c>
      <c r="G44" s="14"/>
    </row>
    <row r="45" spans="1:7" ht="15" x14ac:dyDescent="0.25">
      <c r="A45" s="12"/>
      <c r="B45" s="17" t="s">
        <v>10</v>
      </c>
      <c r="C45" s="21">
        <v>199</v>
      </c>
      <c r="D45" s="21">
        <v>199</v>
      </c>
      <c r="E45" s="21">
        <v>199</v>
      </c>
      <c r="F45" s="21">
        <v>199</v>
      </c>
      <c r="G45" s="14"/>
    </row>
    <row r="46" spans="1:7" ht="15" x14ac:dyDescent="0.25">
      <c r="A46" s="12"/>
      <c r="B46" s="17"/>
      <c r="C46" s="19">
        <f>SUM(C42:C45)</f>
        <v>1825</v>
      </c>
      <c r="D46" s="19">
        <f t="shared" ref="D46:F46" si="4">SUM(D42:D45)</f>
        <v>1825</v>
      </c>
      <c r="E46" s="19">
        <f t="shared" si="4"/>
        <v>1825</v>
      </c>
      <c r="F46" s="19">
        <f t="shared" si="4"/>
        <v>1825</v>
      </c>
      <c r="G46" s="14"/>
    </row>
    <row r="47" spans="1:7" ht="15" x14ac:dyDescent="0.25">
      <c r="A47" s="12"/>
      <c r="B47" s="5"/>
      <c r="C47" s="19"/>
      <c r="D47" s="19"/>
      <c r="E47" s="19"/>
      <c r="F47" s="19"/>
      <c r="G47" s="14"/>
    </row>
    <row r="48" spans="1:7" ht="15" x14ac:dyDescent="0.25">
      <c r="A48" s="12"/>
      <c r="B48" s="16" t="s">
        <v>13</v>
      </c>
      <c r="C48" s="19"/>
      <c r="D48" s="19"/>
      <c r="E48" s="19"/>
      <c r="F48" s="19"/>
      <c r="G48" s="14"/>
    </row>
    <row r="49" spans="1:7" ht="15" x14ac:dyDescent="0.25">
      <c r="A49" s="12"/>
      <c r="B49" s="5" t="s">
        <v>12</v>
      </c>
      <c r="C49" s="26">
        <f>C42-C35</f>
        <v>-790</v>
      </c>
      <c r="D49" s="26">
        <f>D42-D35</f>
        <v>-561</v>
      </c>
      <c r="E49" s="26">
        <f>E42-E35</f>
        <v>-141</v>
      </c>
      <c r="F49" s="26">
        <f>F42-F35</f>
        <v>57</v>
      </c>
      <c r="G49" s="14"/>
    </row>
    <row r="50" spans="1:7" ht="15" x14ac:dyDescent="0.25">
      <c r="A50" s="12"/>
      <c r="B50" s="5" t="s">
        <v>8</v>
      </c>
      <c r="C50" s="26">
        <f>C43-C36</f>
        <v>-51</v>
      </c>
      <c r="D50" s="26">
        <f>D43-D36</f>
        <v>-43</v>
      </c>
      <c r="E50" s="26">
        <f>E43-E36</f>
        <v>-42</v>
      </c>
      <c r="F50" s="26">
        <f>F43-F36</f>
        <v>-11</v>
      </c>
      <c r="G50" s="14"/>
    </row>
    <row r="51" spans="1:7" ht="15" x14ac:dyDescent="0.25">
      <c r="A51" s="12"/>
      <c r="B51" s="5" t="s">
        <v>9</v>
      </c>
      <c r="C51" s="26">
        <f>C44-C37</f>
        <v>-388</v>
      </c>
      <c r="D51" s="26">
        <f>D44-D37</f>
        <v>-289</v>
      </c>
      <c r="E51" s="26">
        <f>E44-E37</f>
        <v>-108</v>
      </c>
      <c r="F51" s="26">
        <f>F44-F37</f>
        <v>-80</v>
      </c>
      <c r="G51" s="14"/>
    </row>
    <row r="52" spans="1:7" ht="15" x14ac:dyDescent="0.25">
      <c r="A52" s="12"/>
      <c r="B52" s="5" t="s">
        <v>10</v>
      </c>
      <c r="C52" s="26">
        <f>C45-C38</f>
        <v>-33</v>
      </c>
      <c r="D52" s="26">
        <f>D45-D38</f>
        <v>-68</v>
      </c>
      <c r="E52" s="26">
        <f>E45-E38</f>
        <v>-13</v>
      </c>
      <c r="F52" s="26">
        <f>F45-F38</f>
        <v>-13</v>
      </c>
      <c r="G52" s="14"/>
    </row>
    <row r="53" spans="1:7" ht="15.75" thickBot="1" x14ac:dyDescent="0.3">
      <c r="A53" s="12"/>
      <c r="B53" s="5"/>
      <c r="C53" s="26"/>
      <c r="D53" s="26"/>
      <c r="E53" s="26"/>
      <c r="F53" s="26"/>
      <c r="G53" s="14"/>
    </row>
    <row r="54" spans="1:7" ht="13.5" thickBot="1" x14ac:dyDescent="0.25">
      <c r="A54" s="12"/>
      <c r="B54" s="28" t="s">
        <v>47</v>
      </c>
      <c r="C54" s="29">
        <f>SUM(C49:C53)</f>
        <v>-1262</v>
      </c>
      <c r="D54" s="29">
        <f>SUM(D49:D53)</f>
        <v>-961</v>
      </c>
      <c r="E54" s="29">
        <f>SUM(E49:E53)</f>
        <v>-304</v>
      </c>
      <c r="F54" s="30">
        <f>SUM(F49:F53)</f>
        <v>-47</v>
      </c>
      <c r="G54" s="14"/>
    </row>
    <row r="55" spans="1:7" ht="15" x14ac:dyDescent="0.25">
      <c r="A55" s="20"/>
      <c r="B55" s="31" t="s">
        <v>48</v>
      </c>
      <c r="C55" s="32">
        <f>C54/C39</f>
        <v>-0.40881114350502107</v>
      </c>
      <c r="D55" s="32">
        <f t="shared" ref="D55:F55" si="5">D54/D39</f>
        <v>-0.3449389806173726</v>
      </c>
      <c r="E55" s="32">
        <f t="shared" si="5"/>
        <v>-0.14279004227336778</v>
      </c>
      <c r="F55" s="32">
        <f t="shared" si="5"/>
        <v>-2.5106837606837608E-2</v>
      </c>
      <c r="G55" s="22"/>
    </row>
  </sheetData>
  <pageMargins left="0.47244094488188981" right="0.59055118110236227" top="0.98425196850393704" bottom="0.98425196850393704" header="0.51181102362204722" footer="0.51181102362204722"/>
  <pageSetup orientation="landscape" cellComments="asDisplayed" r:id="rId1"/>
  <headerFooter alignWithMargins="0">
    <oddFooter>&amp;L&amp;F&amp;R&amp;D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34"/>
  <sheetViews>
    <sheetView workbookViewId="0">
      <selection activeCell="F43" sqref="F43"/>
    </sheetView>
  </sheetViews>
  <sheetFormatPr defaultRowHeight="12.75" x14ac:dyDescent="0.2"/>
  <cols>
    <col min="1" max="1" width="2" style="3" customWidth="1"/>
    <col min="2" max="2" width="59.85546875" style="3" customWidth="1"/>
    <col min="3" max="3" width="15.28515625" style="23" bestFit="1" customWidth="1"/>
    <col min="4" max="4" width="15.28515625" style="8" bestFit="1" customWidth="1"/>
    <col min="5" max="5" width="15.28515625" style="23" bestFit="1" customWidth="1"/>
    <col min="6" max="6" width="15.28515625" style="8" bestFit="1" customWidth="1"/>
    <col min="7" max="7" width="2.5703125" style="8" customWidth="1"/>
    <col min="8" max="8" width="2.5703125" style="3" customWidth="1"/>
    <col min="9" max="16384" width="9.140625" style="3"/>
  </cols>
  <sheetData>
    <row r="1" spans="1:7" x14ac:dyDescent="0.2">
      <c r="A1" s="1"/>
      <c r="B1" s="4" t="s">
        <v>14</v>
      </c>
      <c r="C1" s="2"/>
      <c r="D1" s="2"/>
      <c r="E1" s="2"/>
      <c r="F1" s="2"/>
      <c r="G1" s="2"/>
    </row>
    <row r="2" spans="1:7" x14ac:dyDescent="0.2">
      <c r="B2" s="6"/>
      <c r="C2" s="25"/>
      <c r="D2" s="25"/>
      <c r="E2" s="25"/>
      <c r="F2" s="25"/>
    </row>
    <row r="3" spans="1:7" x14ac:dyDescent="0.2">
      <c r="A3" s="9"/>
      <c r="B3" s="10"/>
      <c r="C3" s="7" t="s">
        <v>0</v>
      </c>
      <c r="D3" s="7" t="s">
        <v>1</v>
      </c>
      <c r="E3" s="7" t="s">
        <v>2</v>
      </c>
      <c r="F3" s="7" t="s">
        <v>3</v>
      </c>
      <c r="G3" s="11"/>
    </row>
    <row r="4" spans="1:7" x14ac:dyDescent="0.2">
      <c r="A4" s="12"/>
      <c r="B4" s="16" t="s">
        <v>4</v>
      </c>
      <c r="C4" s="7" t="s">
        <v>5</v>
      </c>
      <c r="D4" s="7" t="s">
        <v>5</v>
      </c>
      <c r="E4" s="7" t="s">
        <v>5</v>
      </c>
      <c r="F4" s="7" t="s">
        <v>15</v>
      </c>
      <c r="G4" s="14"/>
    </row>
    <row r="5" spans="1:7" x14ac:dyDescent="0.2">
      <c r="A5" s="12"/>
      <c r="B5" s="13"/>
      <c r="C5" s="15"/>
      <c r="D5" s="15"/>
      <c r="E5" s="15"/>
      <c r="F5" s="15"/>
      <c r="G5" s="14"/>
    </row>
    <row r="6" spans="1:7" x14ac:dyDescent="0.2">
      <c r="A6" s="12"/>
      <c r="B6" s="16" t="s">
        <v>6</v>
      </c>
      <c r="C6" s="8"/>
      <c r="E6" s="8"/>
      <c r="G6" s="14"/>
    </row>
    <row r="7" spans="1:7" x14ac:dyDescent="0.2">
      <c r="A7" s="12"/>
      <c r="B7" s="17" t="s">
        <v>7</v>
      </c>
      <c r="C7" s="18">
        <v>1047</v>
      </c>
      <c r="D7" s="18">
        <v>513</v>
      </c>
      <c r="E7" s="18">
        <v>227</v>
      </c>
      <c r="F7" s="18">
        <v>71</v>
      </c>
      <c r="G7" s="14"/>
    </row>
    <row r="8" spans="1:7" x14ac:dyDescent="0.2">
      <c r="A8" s="12"/>
      <c r="B8" s="17" t="s">
        <v>17</v>
      </c>
      <c r="C8" s="18">
        <v>0</v>
      </c>
      <c r="D8" s="18">
        <v>0</v>
      </c>
      <c r="E8" s="18">
        <v>0</v>
      </c>
      <c r="F8" s="18">
        <v>0</v>
      </c>
      <c r="G8" s="14"/>
    </row>
    <row r="9" spans="1:7" x14ac:dyDescent="0.2">
      <c r="A9" s="12"/>
      <c r="B9" s="17" t="s">
        <v>8</v>
      </c>
      <c r="C9" s="18">
        <v>250</v>
      </c>
      <c r="D9" s="18">
        <v>246</v>
      </c>
      <c r="E9" s="18">
        <v>200</v>
      </c>
      <c r="F9" s="18">
        <v>193</v>
      </c>
      <c r="G9" s="14"/>
    </row>
    <row r="10" spans="1:7" x14ac:dyDescent="0.2">
      <c r="A10" s="12"/>
      <c r="B10" s="17" t="s">
        <v>19</v>
      </c>
      <c r="C10" s="18">
        <v>0</v>
      </c>
      <c r="D10" s="18">
        <v>0</v>
      </c>
      <c r="E10" s="18">
        <v>0</v>
      </c>
      <c r="F10" s="18">
        <v>0</v>
      </c>
      <c r="G10" s="14"/>
    </row>
    <row r="11" spans="1:7" x14ac:dyDescent="0.2">
      <c r="A11" s="12"/>
      <c r="B11" s="17" t="s">
        <v>9</v>
      </c>
      <c r="C11" s="18">
        <v>1186</v>
      </c>
      <c r="D11" s="18">
        <v>911</v>
      </c>
      <c r="E11" s="18">
        <v>871</v>
      </c>
      <c r="F11" s="18">
        <v>769</v>
      </c>
      <c r="G11" s="14"/>
    </row>
    <row r="12" spans="1:7" x14ac:dyDescent="0.2">
      <c r="A12" s="12"/>
      <c r="B12" s="17" t="s">
        <v>10</v>
      </c>
      <c r="C12" s="27">
        <v>280</v>
      </c>
      <c r="D12" s="27">
        <v>219</v>
      </c>
      <c r="E12" s="27">
        <v>211</v>
      </c>
      <c r="F12" s="27">
        <v>197</v>
      </c>
      <c r="G12" s="14"/>
    </row>
    <row r="13" spans="1:7" x14ac:dyDescent="0.2">
      <c r="A13" s="12"/>
      <c r="B13" s="17"/>
      <c r="C13" s="18">
        <f>SUM(C7:C12)</f>
        <v>2763</v>
      </c>
      <c r="D13" s="18">
        <f t="shared" ref="D13:F13" si="0">SUM(D7:D12)</f>
        <v>1889</v>
      </c>
      <c r="E13" s="18">
        <f t="shared" si="0"/>
        <v>1509</v>
      </c>
      <c r="F13" s="18">
        <f t="shared" si="0"/>
        <v>1230</v>
      </c>
      <c r="G13" s="14"/>
    </row>
    <row r="14" spans="1:7" ht="15" x14ac:dyDescent="0.25">
      <c r="A14" s="12"/>
      <c r="B14" s="5"/>
      <c r="C14" s="19"/>
      <c r="D14" s="19"/>
      <c r="E14" s="19"/>
      <c r="F14" s="19"/>
      <c r="G14" s="14"/>
    </row>
    <row r="15" spans="1:7" ht="15" x14ac:dyDescent="0.25">
      <c r="A15" s="12"/>
      <c r="B15" s="16" t="s">
        <v>11</v>
      </c>
      <c r="C15" s="19"/>
      <c r="D15" s="19"/>
      <c r="E15" s="19"/>
      <c r="F15" s="19"/>
      <c r="G15" s="14"/>
    </row>
    <row r="16" spans="1:7" ht="15" x14ac:dyDescent="0.25">
      <c r="A16" s="12"/>
      <c r="B16" s="17" t="s">
        <v>16</v>
      </c>
      <c r="C16" s="19">
        <v>110</v>
      </c>
      <c r="D16" s="19">
        <v>110</v>
      </c>
      <c r="E16" s="19">
        <v>110</v>
      </c>
      <c r="F16" s="19">
        <v>110</v>
      </c>
      <c r="G16" s="14"/>
    </row>
    <row r="17" spans="1:7" ht="15" x14ac:dyDescent="0.25">
      <c r="A17" s="12"/>
      <c r="B17" s="17" t="s">
        <v>17</v>
      </c>
      <c r="C17" s="19">
        <f>1590-C16</f>
        <v>1480</v>
      </c>
      <c r="D17" s="19">
        <f t="shared" ref="D17:F17" si="1">1590-D16</f>
        <v>1480</v>
      </c>
      <c r="E17" s="19">
        <f t="shared" si="1"/>
        <v>1480</v>
      </c>
      <c r="F17" s="19">
        <f t="shared" si="1"/>
        <v>1480</v>
      </c>
      <c r="G17" s="14"/>
    </row>
    <row r="18" spans="1:7" ht="15" x14ac:dyDescent="0.25">
      <c r="A18" s="12"/>
      <c r="B18" s="17" t="s">
        <v>18</v>
      </c>
      <c r="C18" s="19">
        <v>177</v>
      </c>
      <c r="D18" s="19">
        <v>177</v>
      </c>
      <c r="E18" s="19">
        <v>177</v>
      </c>
      <c r="F18" s="19">
        <v>177</v>
      </c>
      <c r="G18" s="14"/>
    </row>
    <row r="19" spans="1:7" ht="15" x14ac:dyDescent="0.25">
      <c r="A19" s="12"/>
      <c r="B19" s="17" t="s">
        <v>19</v>
      </c>
      <c r="C19" s="19">
        <f>211-C18</f>
        <v>34</v>
      </c>
      <c r="D19" s="19">
        <f t="shared" ref="D19:F19" si="2">211-D18</f>
        <v>34</v>
      </c>
      <c r="E19" s="19">
        <f t="shared" si="2"/>
        <v>34</v>
      </c>
      <c r="F19" s="19">
        <f t="shared" si="2"/>
        <v>34</v>
      </c>
      <c r="G19" s="14"/>
    </row>
    <row r="20" spans="1:7" ht="15" x14ac:dyDescent="0.25">
      <c r="A20" s="12"/>
      <c r="B20" s="17" t="s">
        <v>9</v>
      </c>
      <c r="C20" s="19">
        <v>747</v>
      </c>
      <c r="D20" s="19">
        <v>747</v>
      </c>
      <c r="E20" s="19">
        <v>747</v>
      </c>
      <c r="F20" s="19">
        <v>747</v>
      </c>
      <c r="G20" s="14"/>
    </row>
    <row r="21" spans="1:7" ht="15" x14ac:dyDescent="0.25">
      <c r="A21" s="12"/>
      <c r="B21" s="17" t="s">
        <v>10</v>
      </c>
      <c r="C21" s="21">
        <v>190</v>
      </c>
      <c r="D21" s="21">
        <v>190</v>
      </c>
      <c r="E21" s="21">
        <v>190</v>
      </c>
      <c r="F21" s="21">
        <v>190</v>
      </c>
      <c r="G21" s="14"/>
    </row>
    <row r="22" spans="1:7" ht="15" x14ac:dyDescent="0.25">
      <c r="A22" s="12"/>
      <c r="B22" s="17"/>
      <c r="C22" s="19">
        <f>SUM(C16:C21)</f>
        <v>2738</v>
      </c>
      <c r="D22" s="19">
        <f t="shared" ref="D22:F22" si="3">SUM(D16:D21)</f>
        <v>2738</v>
      </c>
      <c r="E22" s="19">
        <f t="shared" si="3"/>
        <v>2738</v>
      </c>
      <c r="F22" s="19">
        <f t="shared" si="3"/>
        <v>2738</v>
      </c>
      <c r="G22" s="14"/>
    </row>
    <row r="23" spans="1:7" ht="15" x14ac:dyDescent="0.25">
      <c r="A23" s="12"/>
      <c r="B23" s="5"/>
      <c r="C23" s="19"/>
      <c r="D23" s="19"/>
      <c r="E23" s="19"/>
      <c r="F23" s="19"/>
      <c r="G23" s="14"/>
    </row>
    <row r="24" spans="1:7" ht="15" x14ac:dyDescent="0.25">
      <c r="A24" s="12"/>
      <c r="B24" s="16" t="s">
        <v>13</v>
      </c>
      <c r="C24" s="26"/>
      <c r="D24" s="26"/>
      <c r="E24" s="26"/>
      <c r="F24" s="26"/>
      <c r="G24" s="14"/>
    </row>
    <row r="25" spans="1:7" ht="15" x14ac:dyDescent="0.25">
      <c r="A25" s="12"/>
      <c r="B25" s="5" t="s">
        <v>12</v>
      </c>
      <c r="C25" s="26">
        <f>C16-C7</f>
        <v>-937</v>
      </c>
      <c r="D25" s="26">
        <f>D16-D7</f>
        <v>-403</v>
      </c>
      <c r="E25" s="26">
        <f>E16-E7</f>
        <v>-117</v>
      </c>
      <c r="F25" s="26">
        <f>F16-F7</f>
        <v>39</v>
      </c>
      <c r="G25" s="14"/>
    </row>
    <row r="26" spans="1:7" ht="15" x14ac:dyDescent="0.25">
      <c r="A26" s="12"/>
      <c r="B26" s="5" t="s">
        <v>17</v>
      </c>
      <c r="C26" s="26">
        <f t="shared" ref="C26:F26" si="4">C17-C8</f>
        <v>1480</v>
      </c>
      <c r="D26" s="26">
        <f t="shared" si="4"/>
        <v>1480</v>
      </c>
      <c r="E26" s="26">
        <f t="shared" si="4"/>
        <v>1480</v>
      </c>
      <c r="F26" s="26">
        <f t="shared" si="4"/>
        <v>1480</v>
      </c>
      <c r="G26" s="14"/>
    </row>
    <row r="27" spans="1:7" ht="15" x14ac:dyDescent="0.25">
      <c r="A27" s="12"/>
      <c r="B27" s="5" t="s">
        <v>8</v>
      </c>
      <c r="C27" s="26">
        <f t="shared" ref="C27:F27" si="5">C18-C9</f>
        <v>-73</v>
      </c>
      <c r="D27" s="26">
        <f t="shared" si="5"/>
        <v>-69</v>
      </c>
      <c r="E27" s="26">
        <f t="shared" si="5"/>
        <v>-23</v>
      </c>
      <c r="F27" s="26">
        <f t="shared" si="5"/>
        <v>-16</v>
      </c>
      <c r="G27" s="14"/>
    </row>
    <row r="28" spans="1:7" ht="15" x14ac:dyDescent="0.25">
      <c r="A28" s="12"/>
      <c r="B28" s="5" t="s">
        <v>19</v>
      </c>
      <c r="C28" s="26">
        <f t="shared" ref="C28:F28" si="6">C19-C10</f>
        <v>34</v>
      </c>
      <c r="D28" s="26">
        <f t="shared" si="6"/>
        <v>34</v>
      </c>
      <c r="E28" s="26">
        <f t="shared" si="6"/>
        <v>34</v>
      </c>
      <c r="F28" s="26">
        <f t="shared" si="6"/>
        <v>34</v>
      </c>
      <c r="G28" s="14"/>
    </row>
    <row r="29" spans="1:7" ht="15" x14ac:dyDescent="0.25">
      <c r="A29" s="12"/>
      <c r="B29" s="5" t="s">
        <v>9</v>
      </c>
      <c r="C29" s="26">
        <f t="shared" ref="C29:F29" si="7">C20-C11</f>
        <v>-439</v>
      </c>
      <c r="D29" s="26">
        <f t="shared" si="7"/>
        <v>-164</v>
      </c>
      <c r="E29" s="26">
        <f t="shared" si="7"/>
        <v>-124</v>
      </c>
      <c r="F29" s="26">
        <f t="shared" si="7"/>
        <v>-22</v>
      </c>
      <c r="G29" s="14"/>
    </row>
    <row r="30" spans="1:7" ht="15" x14ac:dyDescent="0.25">
      <c r="A30" s="12"/>
      <c r="B30" s="5" t="s">
        <v>10</v>
      </c>
      <c r="C30" s="26">
        <f t="shared" ref="C30:F30" si="8">C21-C12</f>
        <v>-90</v>
      </c>
      <c r="D30" s="26">
        <f t="shared" si="8"/>
        <v>-29</v>
      </c>
      <c r="E30" s="26">
        <f t="shared" si="8"/>
        <v>-21</v>
      </c>
      <c r="F30" s="26">
        <f t="shared" si="8"/>
        <v>-7</v>
      </c>
      <c r="G30" s="14"/>
    </row>
    <row r="31" spans="1:7" ht="15.75" thickBot="1" x14ac:dyDescent="0.3">
      <c r="A31" s="12"/>
      <c r="B31" s="5"/>
      <c r="C31" s="26"/>
      <c r="D31" s="26"/>
      <c r="E31" s="26"/>
      <c r="F31" s="26"/>
      <c r="G31" s="14"/>
    </row>
    <row r="32" spans="1:7" ht="13.5" thickBot="1" x14ac:dyDescent="0.25">
      <c r="A32" s="12"/>
      <c r="B32" s="28" t="s">
        <v>47</v>
      </c>
      <c r="C32" s="29">
        <f>SUM(C25:C31)</f>
        <v>-25</v>
      </c>
      <c r="D32" s="29">
        <f t="shared" ref="D32:F32" si="9">SUM(D25:D31)</f>
        <v>849</v>
      </c>
      <c r="E32" s="29">
        <f t="shared" si="9"/>
        <v>1229</v>
      </c>
      <c r="F32" s="30">
        <f t="shared" si="9"/>
        <v>1508</v>
      </c>
      <c r="G32" s="14"/>
    </row>
    <row r="33" spans="1:7" ht="15" x14ac:dyDescent="0.25">
      <c r="A33" s="20"/>
      <c r="B33" s="31" t="s">
        <v>48</v>
      </c>
      <c r="C33" s="32">
        <f>C32/C13</f>
        <v>-9.0481360839667034E-3</v>
      </c>
      <c r="D33" s="32">
        <f t="shared" ref="D33:F33" si="10">D32/D13</f>
        <v>0.4494441503440974</v>
      </c>
      <c r="E33" s="32">
        <f t="shared" si="10"/>
        <v>0.81444665341285616</v>
      </c>
      <c r="F33" s="32">
        <f t="shared" si="10"/>
        <v>1.2260162601626017</v>
      </c>
      <c r="G33" s="22"/>
    </row>
    <row r="34" spans="1:7" ht="15" x14ac:dyDescent="0.25">
      <c r="B34" s="5"/>
      <c r="C34" s="24"/>
      <c r="D34" s="24"/>
      <c r="E34" s="24"/>
      <c r="F34" s="24"/>
    </row>
  </sheetData>
  <pageMargins left="0.47244094488188981" right="0.59055118110236227" top="0.98425196850393704" bottom="0.98425196850393704" header="0.51181102362204722" footer="0.51181102362204722"/>
  <pageSetup orientation="landscape" cellComments="asDisplayed" r:id="rId1"/>
  <headerFooter alignWithMargins="0">
    <oddFooter>&amp;L&amp;F&amp;R&amp;D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Budgets to Actual (5 Yr)</vt:lpstr>
      <vt:lpstr>Budgets to Actual (2 Yr)</vt:lpstr>
      <vt:lpstr>2015-16 Budgets to Actual (VA)</vt:lpstr>
      <vt:lpstr>Sheet3</vt:lpstr>
      <vt:lpstr>'2015-16 Budgets to Actual (VA)'!Print_Area</vt:lpstr>
      <vt:lpstr>'Budgets to Actual (2 Yr)'!Print_Area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Patricia (FIN)</dc:creator>
  <cp:lastModifiedBy>Ma, Patricia (FIN)</cp:lastModifiedBy>
  <cp:lastPrinted>2016-10-21T15:33:42Z</cp:lastPrinted>
  <dcterms:created xsi:type="dcterms:W3CDTF">2016-10-21T14:38:57Z</dcterms:created>
  <dcterms:modified xsi:type="dcterms:W3CDTF">2016-10-21T19:04:04Z</dcterms:modified>
</cp:coreProperties>
</file>