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90" windowWidth="23070" windowHeight="4860" tabRatio="963" firstSheet="7" activeTab="10"/>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CBDR and DR Auction Costs" sheetId="12" r:id="rId8"/>
    <sheet name="Debt Retirement Charge" sheetId="11" r:id="rId9"/>
    <sheet name="Global Adjustment Costs" sheetId="8" r:id="rId10"/>
    <sheet name="Residential Bill Forecast" sheetId="9" r:id="rId11"/>
    <sheet name="Electricity Commodity Cost" sheetId="13" r:id="rId12"/>
    <sheet name="Large Industrial Price Forecast" sheetId="10" r:id="rId13"/>
  </sheets>
  <calcPr calcId="145621" iterate="1" iterateCount="1000"/>
</workbook>
</file>

<file path=xl/calcChain.xml><?xml version="1.0" encoding="utf-8"?>
<calcChain xmlns="http://schemas.openxmlformats.org/spreadsheetml/2006/main">
  <c r="T12" i="13" l="1"/>
  <c r="S12" i="13"/>
  <c r="R12" i="13"/>
  <c r="Q12" i="13"/>
  <c r="P12" i="13"/>
  <c r="O12" i="13"/>
  <c r="N12" i="13"/>
  <c r="M12" i="13"/>
  <c r="L12" i="13"/>
  <c r="K12" i="13"/>
  <c r="J12" i="13"/>
  <c r="I12" i="13"/>
  <c r="H12" i="13"/>
  <c r="G12" i="13"/>
  <c r="F12" i="13"/>
  <c r="E12" i="13"/>
  <c r="D12" i="13"/>
  <c r="C12" i="13"/>
  <c r="B12" i="13"/>
  <c r="B10" i="2" l="1"/>
  <c r="B12" i="2" s="1"/>
  <c r="B14" i="2" s="1"/>
  <c r="D10" i="2" l="1"/>
  <c r="E10" i="2"/>
  <c r="F10" i="2"/>
  <c r="G10" i="2"/>
  <c r="H10" i="2"/>
  <c r="I10" i="2"/>
  <c r="J10" i="2"/>
  <c r="K10" i="2"/>
  <c r="L10" i="2"/>
  <c r="M10" i="2"/>
  <c r="N10" i="2"/>
  <c r="O10" i="2"/>
  <c r="P10" i="2"/>
  <c r="Q10" i="2"/>
  <c r="R10" i="2"/>
  <c r="S10" i="2"/>
  <c r="T10" i="2"/>
  <c r="C10" i="2"/>
  <c r="C14" i="2" l="1"/>
  <c r="D14" i="2" l="1"/>
  <c r="H14" i="2" l="1"/>
  <c r="E14" i="2"/>
  <c r="I14" i="2"/>
  <c r="L14" i="2"/>
  <c r="K14" i="2"/>
  <c r="J14" i="2"/>
  <c r="R14" i="2"/>
  <c r="F14" i="2"/>
  <c r="O14" i="2"/>
  <c r="N14" i="2"/>
  <c r="S14" i="2"/>
  <c r="Q14" i="2"/>
  <c r="M14" i="2"/>
  <c r="T14" i="2"/>
  <c r="G14" i="2"/>
  <c r="P14" i="2"/>
</calcChain>
</file>

<file path=xl/sharedStrings.xml><?xml version="1.0" encoding="utf-8"?>
<sst xmlns="http://schemas.openxmlformats.org/spreadsheetml/2006/main" count="113" uniqueCount="91">
  <si>
    <t>Total Cost for Electricity Service</t>
  </si>
  <si>
    <t>Transmission</t>
  </si>
  <si>
    <t xml:space="preserve">Distribution </t>
  </si>
  <si>
    <t>Wholesale</t>
  </si>
  <si>
    <t>DRC</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</si>
  <si>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</si>
  <si>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</si>
  <si>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</si>
  <si>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</si>
  <si>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</si>
  <si>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</si>
  <si>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</si>
  <si>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</si>
  <si>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</si>
  <si>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</si>
  <si>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</si>
  <si>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</si>
  <si>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</si>
  <si>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</si>
  <si>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</si>
  <si>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</si>
  <si>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HST</t>
  </si>
  <si>
    <t>Total</t>
  </si>
  <si>
    <t>Rural/Remote Settlement Rate</t>
  </si>
  <si>
    <t>IESO Fee</t>
  </si>
  <si>
    <t>Line Losses</t>
  </si>
  <si>
    <t>Commodity (excludes line losses)</t>
  </si>
  <si>
    <t xml:space="preserve"> Residential Bill Before Taxes</t>
  </si>
  <si>
    <t>Global Adjustment 
(includes conservation and IEI program)</t>
  </si>
  <si>
    <t xml:space="preserve">Total Cost for Electricity Service (Billions $2017) </t>
  </si>
  <si>
    <t>Transmission Delivery Costs (Billions $2017)</t>
  </si>
  <si>
    <t>Distribution Delivery Costs (Billions $2017)</t>
  </si>
  <si>
    <t>Wholesale Market Service Costs (Billions $2017)</t>
  </si>
  <si>
    <t>Debt Retirement Charge (Billions $2017)</t>
  </si>
  <si>
    <t>Market Revenues (via HOEP)</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</si>
  <si>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</si>
  <si>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</si>
  <si>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</si>
  <si>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r>
      <t>Total Generation, Conservation (including funds</t>
    </r>
    <r>
      <rPr>
        <vertAlign val="superscript"/>
        <sz val="11"/>
        <color theme="1"/>
        <rFont val="Calibri"/>
        <family val="2"/>
        <scheme val="minor"/>
      </rPr>
      <t>1</t>
    </r>
    <r>
      <rPr>
        <sz val="11"/>
        <color theme="1"/>
        <rFont val="Calibri"/>
        <family val="2"/>
        <scheme val="minor"/>
      </rPr>
      <t>) and IEI program costs</t>
    </r>
  </si>
  <si>
    <t xml:space="preserve">Note:  </t>
  </si>
  <si>
    <t>Global Adjustment Costs (prior to Ontario Fair Hydro Plan) (Billions $2017)</t>
  </si>
  <si>
    <t>Direct Connect Class A Customer Rate (assuming the Average GA Class A Rate) (Nominal $/MWh)</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</si>
  <si>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</si>
  <si>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</si>
  <si>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</si>
  <si>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</si>
  <si>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</si>
  <si>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</si>
  <si>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</si>
  <si>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</si>
  <si>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</si>
  <si>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</si>
  <si>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Unit Cost for Generation by Resource (Real $2017/MWh)</t>
  </si>
  <si>
    <t>Electricity (via GA Class A Rate)</t>
  </si>
  <si>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</si>
  <si>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</si>
  <si>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</si>
  <si>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</si>
  <si>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</si>
  <si>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t xml:space="preserve"> Total Residential Bill After Taxes</t>
  </si>
  <si>
    <t>Electricity (via HOEP Market Clearing Price)</t>
  </si>
  <si>
    <t>CBDR and DR Auction</t>
  </si>
  <si>
    <r>
      <t xml:space="preserve">Wholesale Market Services </t>
    </r>
    <r>
      <rPr>
        <vertAlign val="superscript"/>
        <sz val="11"/>
        <color theme="1"/>
        <rFont val="Calibri"/>
        <family val="2"/>
        <scheme val="minor"/>
      </rPr>
      <t>1</t>
    </r>
  </si>
  <si>
    <r>
      <t xml:space="preserve">Conservation Cost </t>
    </r>
    <r>
      <rPr>
        <vertAlign val="superscript"/>
        <sz val="11"/>
        <color theme="1"/>
        <rFont val="Calibri"/>
        <family val="2"/>
        <scheme val="minor"/>
      </rPr>
      <t>1</t>
    </r>
  </si>
  <si>
    <r>
      <t xml:space="preserve">Funds </t>
    </r>
    <r>
      <rPr>
        <vertAlign val="superscript"/>
        <sz val="11"/>
        <color theme="1"/>
        <rFont val="Calibri"/>
        <family val="2"/>
        <scheme val="minor"/>
      </rPr>
      <t>2</t>
    </r>
  </si>
  <si>
    <r>
      <rPr>
        <vertAlign val="superscript"/>
        <sz val="11"/>
        <rFont val="Calibri"/>
        <family val="2"/>
        <scheme val="minor"/>
      </rPr>
      <t>1</t>
    </r>
    <r>
      <rPr>
        <sz val="11"/>
        <rFont val="Calibri"/>
        <family val="2"/>
        <scheme val="minor"/>
      </rPr>
      <t xml:space="preserve"> Conservation costs include the Energy Efficiency Program Costs and Conservation Funds</t>
    </r>
  </si>
  <si>
    <r>
      <rPr>
        <vertAlign val="superscript"/>
        <sz val="11"/>
        <color theme="1"/>
        <rFont val="Calibri"/>
        <family val="2"/>
        <scheme val="minor"/>
      </rPr>
      <t>2</t>
    </r>
    <r>
      <rPr>
        <sz val="11"/>
        <color theme="1"/>
        <rFont val="Calibri"/>
        <family val="2"/>
        <scheme val="minor"/>
      </rPr>
      <t xml:space="preserve"> Funds include costs for Aboriginal, Community, and Municipal Funds</t>
    </r>
  </si>
  <si>
    <t>Conservation and Fund Costs (Billions $2017)</t>
  </si>
  <si>
    <t>Incremental Transmission cost is based the list of transmission projects shown in the Transmission Module 4</t>
  </si>
  <si>
    <r>
      <rPr>
        <vertAlign val="superscript"/>
        <sz val="11"/>
        <color theme="1"/>
        <rFont val="Calibri"/>
        <family val="2"/>
        <scheme val="minor"/>
      </rPr>
      <t xml:space="preserve">1 </t>
    </r>
    <r>
      <rPr>
        <sz val="11"/>
        <color theme="1"/>
        <rFont val="Calibri"/>
        <family val="2"/>
        <scheme val="minor"/>
      </rPr>
      <t>Includes the cost of Customer Based Demand Response (CBDR) and Demand Response (DR) Auction</t>
    </r>
  </si>
  <si>
    <t>Customer Based Demand Response (CBDR) and Demand Response (DR) Auction Costs (Billions $2017)</t>
  </si>
  <si>
    <t>Debt Retirement Charge is assumed to be eliminated at the end of 2018</t>
  </si>
  <si>
    <t>To Be Replace by ENERGY with OFHP</t>
  </si>
  <si>
    <t xml:space="preserve">Base Transmission is based on the Hydro One Revenue Requirement Application EB-2016-0160, plus the revenue requirement of the other transmitters obtained from the 2016 Uniform Transmission Rates </t>
  </si>
  <si>
    <t xml:space="preserve">Residential Monthly Bill Assuming 750 KWh Per Month Usage (reflects Ontario's Fair Hydro Plan) (Nominal $/Month) </t>
  </si>
  <si>
    <t>Regulated Charges (Wholesale Market Service Costs)</t>
  </si>
  <si>
    <t>8% Rebate</t>
  </si>
  <si>
    <t>All values represent average monthly bills for each calendar year</t>
  </si>
  <si>
    <t>The Ontario Energy Board determined rates effective July 1, 2017 under Ontario’s Fair Hydro Plan that resulted in a monthly bill of $121 for a typical residential consumer</t>
  </si>
  <si>
    <t>8% Rebate refers to the Ontario Rebate for Electricity Consumers, which commenced on January 1, 2017, as defined in O.Reg 363/16</t>
  </si>
  <si>
    <t>Electricity Commodity Cost for Class A and Class B (Nominal $/MWh)</t>
  </si>
  <si>
    <t>Class B Electricity Commodity Cost (Nominal $/MWh)</t>
  </si>
  <si>
    <t>Electricity (via Weighted Average HOEP)</t>
  </si>
  <si>
    <t>Electricity (via GA Class B Rate)</t>
  </si>
  <si>
    <t>Class A Electricity Commodity Cost (Nominal $/MWh)</t>
  </si>
  <si>
    <t>Electricity (via Simple Average HOEP)</t>
  </si>
  <si>
    <t>Ccommodity cost for Class B consumers is illustrative and does note include distribution, transmission, regulatory and DRC</t>
  </si>
  <si>
    <t>Specific Class A GA unit rates are based on a customers usage during the 5 highest peak periods from the prior year</t>
  </si>
  <si>
    <t>Class A GA unit rate is the average unit rate for all of Class A</t>
  </si>
  <si>
    <t>In addition to the electricity component, the total bill includes transmission, regulatory charges and DRC</t>
  </si>
  <si>
    <t>Industrial rated are illustrative for a customer directly connected to the transmission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</si>
</sst>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 numFmtId="180" formatCode="_-&quot;$&quot;* #,##0_-;\-&quot;$&quot;* #,##0_-;_-&quot;$&quot;* &quot;-&quot;??_-;_-@_-"/>
  </numFmts>
  <fonts count="10"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102">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171" fontId="0" fillId="0" borderId="0" xfId="0" applyNumberFormat="1" applyFont="1" applyFill="1"/>
    <xf numFmtId="174" fontId="0" fillId="0" borderId="0" xfId="0" applyNumberFormat="1" applyFont="1"/>
    <xf numFmtId="173" fontId="0" fillId="0" borderId="0" xfId="0" applyNumberFormat="1" applyFont="1"/>
    <xf numFmtId="0" fontId="0" fillId="0" borderId="0" xfId="0" applyFont="1" applyFill="1" applyBorder="1"/>
    <xf numFmtId="0" fontId="0" fillId="0" borderId="0" xfId="0" applyFont="1" applyAlignment="1">
      <alignment wrapText="1"/>
    </xf>
    <xf numFmtId="0" fontId="0" fillId="0" borderId="1" xfId="0" applyFont="1" applyBorder="1"/>
    <xf numFmtId="174" fontId="0" fillId="0" borderId="1" xfId="2" applyNumberFormat="1" applyFont="1" applyBorder="1"/>
    <xf numFmtId="0" fontId="0" fillId="0" borderId="0" xfId="0" applyFont="1" applyBorder="1"/>
    <xf numFmtId="174" fontId="0" fillId="0" borderId="0" xfId="0" applyNumberFormat="1" applyFont="1" applyBorder="1"/>
    <xf numFmtId="167" fontId="0" fillId="0" borderId="0" xfId="0" applyNumberFormat="1" applyFont="1" applyFill="1" applyBorder="1"/>
    <xf numFmtId="167" fontId="7" fillId="0" borderId="2" xfId="3" applyNumberFormat="1" applyFont="1" applyFill="1" applyBorder="1"/>
    <xf numFmtId="170" fontId="4" fillId="0" borderId="0" xfId="0" applyNumberFormat="1" applyFont="1"/>
    <xf numFmtId="176" fontId="0" fillId="0" borderId="0" xfId="0" applyNumberFormat="1" applyFont="1"/>
    <xf numFmtId="0" fontId="0" fillId="0" borderId="2" xfId="0" applyFont="1" applyBorder="1"/>
    <xf numFmtId="176" fontId="0" fillId="0" borderId="2"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2" xfId="0" applyFont="1" applyFill="1" applyBorder="1"/>
    <xf numFmtId="177" fontId="0" fillId="0" borderId="2"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65" fontId="0" fillId="0" borderId="0" xfId="0" applyNumberFormat="1" applyFont="1"/>
    <xf numFmtId="179" fontId="0" fillId="0" borderId="0" xfId="0" applyNumberFormat="1" applyFont="1"/>
    <xf numFmtId="0" fontId="0" fillId="0" borderId="2" xfId="0" applyFont="1" applyBorder="1" applyAlignment="1">
      <alignment wrapText="1"/>
    </xf>
    <xf numFmtId="179" fontId="0" fillId="0" borderId="2" xfId="0" applyNumberFormat="1" applyFont="1" applyFill="1" applyBorder="1"/>
    <xf numFmtId="179" fontId="0" fillId="0" borderId="2" xfId="0" applyNumberFormat="1" applyFont="1" applyBorder="1"/>
    <xf numFmtId="179" fontId="0" fillId="0" borderId="0" xfId="0" applyNumberFormat="1" applyFont="1" applyBorder="1"/>
    <xf numFmtId="165" fontId="0" fillId="0" borderId="0" xfId="0" applyNumberFormat="1" applyFont="1" applyBorder="1"/>
    <xf numFmtId="0" fontId="6" fillId="0" borderId="0" xfId="4" applyFont="1" applyBorder="1" applyAlignment="1"/>
    <xf numFmtId="0" fontId="1" fillId="0" borderId="0" xfId="0" applyFont="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169" fontId="1" fillId="0" borderId="0" xfId="0" applyNumberFormat="1" applyFont="1"/>
    <xf numFmtId="0" fontId="6" fillId="0" borderId="0" xfId="4" applyFont="1" applyFill="1"/>
    <xf numFmtId="0" fontId="7" fillId="0" borderId="0" xfId="4" applyFont="1" applyBorder="1" applyAlignment="1">
      <alignment wrapText="1"/>
    </xf>
    <xf numFmtId="169" fontId="1" fillId="0" borderId="0" xfId="2" applyNumberFormat="1"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1" xfId="1" applyNumberFormat="1" applyFont="1" applyBorder="1"/>
    <xf numFmtId="175" fontId="1" fillId="0" borderId="0" xfId="3" applyNumberFormat="1" applyFont="1" applyBorder="1"/>
    <xf numFmtId="169" fontId="0" fillId="0" borderId="0" xfId="2" applyNumberFormat="1" applyFont="1"/>
    <xf numFmtId="3" fontId="0" fillId="0" borderId="0" xfId="1" applyNumberFormat="1" applyFont="1"/>
    <xf numFmtId="0" fontId="0" fillId="0" borderId="3" xfId="0" applyFont="1" applyBorder="1"/>
    <xf numFmtId="175" fontId="1" fillId="0" borderId="3" xfId="3" applyNumberFormat="1" applyFont="1" applyBorder="1"/>
    <xf numFmtId="169" fontId="0" fillId="0" borderId="0" xfId="2" applyNumberFormat="1" applyFont="1" applyBorder="1"/>
    <xf numFmtId="0" fontId="7" fillId="0" borderId="0" xfId="0" applyFont="1" applyFill="1" applyBorder="1"/>
    <xf numFmtId="0" fontId="0" fillId="2" borderId="0" xfId="0" applyFont="1" applyFill="1"/>
    <xf numFmtId="0" fontId="0" fillId="2" borderId="0" xfId="0" applyFont="1" applyFill="1" applyBorder="1" applyAlignment="1">
      <alignment wrapText="1"/>
    </xf>
    <xf numFmtId="0" fontId="7" fillId="2" borderId="0" xfId="0" applyFont="1" applyFill="1" applyBorder="1"/>
    <xf numFmtId="0" fontId="0" fillId="0" borderId="0" xfId="0" applyFont="1" applyBorder="1" applyAlignment="1">
      <alignment horizontal="center"/>
    </xf>
    <xf numFmtId="0" fontId="0" fillId="0" borderId="1" xfId="0" applyFont="1" applyBorder="1" applyAlignment="1">
      <alignment horizontal="center"/>
    </xf>
    <xf numFmtId="0" fontId="0" fillId="0" borderId="1" xfId="0" applyFont="1" applyFill="1" applyBorder="1" applyAlignment="1">
      <alignment horizontal="center"/>
    </xf>
    <xf numFmtId="0" fontId="0" fillId="2" borderId="0" xfId="0" applyFont="1" applyFill="1" applyBorder="1"/>
    <xf numFmtId="0" fontId="3" fillId="0" borderId="1" xfId="0" applyFont="1" applyFill="1" applyBorder="1"/>
    <xf numFmtId="164" fontId="3" fillId="0" borderId="1" xfId="0" applyNumberFormat="1" applyFont="1" applyBorder="1"/>
    <xf numFmtId="170" fontId="0" fillId="0" borderId="1" xfId="0" applyNumberFormat="1" applyFont="1" applyBorder="1"/>
    <xf numFmtId="0" fontId="0" fillId="0" borderId="1" xfId="0" applyFont="1" applyFill="1" applyBorder="1"/>
    <xf numFmtId="0" fontId="3" fillId="0" borderId="1" xfId="4" applyFont="1" applyBorder="1"/>
    <xf numFmtId="0" fontId="7" fillId="0" borderId="1" xfId="4" applyFont="1" applyFill="1" applyBorder="1" applyAlignment="1">
      <alignment horizontal="center"/>
    </xf>
    <xf numFmtId="0" fontId="7" fillId="0" borderId="1" xfId="4" applyFont="1" applyBorder="1" applyAlignment="1">
      <alignment horizontal="center"/>
    </xf>
    <xf numFmtId="0" fontId="5" fillId="3" borderId="0" xfId="0" applyFont="1" applyFill="1"/>
    <xf numFmtId="0" fontId="1" fillId="3" borderId="0" xfId="0" applyFont="1" applyFill="1"/>
    <xf numFmtId="0" fontId="0" fillId="3" borderId="0" xfId="0" applyFont="1" applyFill="1"/>
    <xf numFmtId="0" fontId="5" fillId="0" borderId="0" xfId="0" applyFont="1" applyFill="1" applyBorder="1"/>
    <xf numFmtId="1" fontId="6" fillId="0" borderId="0" xfId="5" applyNumberFormat="1" applyFont="1" applyFill="1" applyBorder="1"/>
    <xf numFmtId="0" fontId="7" fillId="3" borderId="0" xfId="4" applyFont="1" applyFill="1" applyBorder="1"/>
    <xf numFmtId="169" fontId="1" fillId="3" borderId="0" xfId="6" applyNumberFormat="1" applyFont="1" applyFill="1" applyBorder="1"/>
    <xf numFmtId="0" fontId="7" fillId="0" borderId="2" xfId="4" applyFont="1" applyBorder="1"/>
    <xf numFmtId="169" fontId="1" fillId="3" borderId="2" xfId="6" applyNumberFormat="1" applyFont="1" applyFill="1" applyBorder="1"/>
    <xf numFmtId="9" fontId="7" fillId="0" borderId="2" xfId="4" applyNumberFormat="1" applyFont="1" applyBorder="1"/>
    <xf numFmtId="180" fontId="1" fillId="3" borderId="2" xfId="6" applyNumberFormat="1" applyFont="1" applyFill="1" applyBorder="1"/>
    <xf numFmtId="0" fontId="7" fillId="0" borderId="1" xfId="4" applyFont="1" applyFill="1" applyBorder="1"/>
    <xf numFmtId="169" fontId="1" fillId="3" borderId="1" xfId="6" applyNumberFormat="1" applyFont="1" applyFill="1" applyBorder="1"/>
    <xf numFmtId="165" fontId="1" fillId="0" borderId="0" xfId="0" applyNumberFormat="1" applyFont="1"/>
    <xf numFmtId="0" fontId="7" fillId="3" borderId="0" xfId="4" applyFont="1" applyFill="1" applyBorder="1" applyAlignment="1"/>
    <xf numFmtId="0" fontId="6" fillId="3" borderId="0" xfId="4" applyFont="1" applyFill="1"/>
    <xf numFmtId="9" fontId="1" fillId="3" borderId="0" xfId="7" applyFont="1" applyFill="1" applyBorder="1"/>
    <xf numFmtId="0" fontId="6" fillId="3" borderId="0" xfId="4" applyFont="1" applyFill="1" applyBorder="1" applyAlignment="1">
      <alignment horizontal="center"/>
    </xf>
    <xf numFmtId="0" fontId="7" fillId="3" borderId="0" xfId="4" applyFont="1" applyFill="1" applyBorder="1" applyAlignment="1">
      <alignment wrapText="1"/>
    </xf>
    <xf numFmtId="169" fontId="1" fillId="3" borderId="0" xfId="2" applyNumberFormat="1" applyFont="1" applyFill="1" applyBorder="1"/>
    <xf numFmtId="0" fontId="1" fillId="3" borderId="2" xfId="4" applyFont="1" applyFill="1" applyBorder="1"/>
    <xf numFmtId="169" fontId="1" fillId="3" borderId="2" xfId="2" applyNumberFormat="1" applyFont="1" applyFill="1" applyBorder="1"/>
    <xf numFmtId="0" fontId="0" fillId="3" borderId="0" xfId="0" applyFill="1"/>
    <xf numFmtId="169" fontId="0" fillId="3" borderId="2" xfId="0" applyNumberFormat="1" applyFont="1" applyFill="1" applyBorder="1"/>
    <xf numFmtId="169" fontId="0" fillId="3" borderId="0" xfId="0" applyNumberFormat="1" applyFont="1" applyFill="1"/>
    <xf numFmtId="0" fontId="0" fillId="3" borderId="0" xfId="0" applyFont="1" applyFill="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workbookViewId="0">
      <selection activeCell="C8" sqref="C8"/>
    </sheetView>
  </sheetViews>
  <sheetFormatPr defaultColWidth="8.85546875" defaultRowHeight="15" x14ac:dyDescent="0.25"/>
  <cols>
    <col min="1" max="1" width="29.42578125" style="6" customWidth="1"/>
    <col min="2" max="2" width="10.140625" style="6" customWidth="1"/>
    <col min="3" max="11" width="8.85546875" style="6" customWidth="1"/>
    <col min="12" max="16384" width="8.85546875" style="6"/>
  </cols>
  <sheetData>
    <row r="1" spans="1:21" x14ac:dyDescent="0.25">
      <c r="A1" s="5" t="s">
        <v>29</v>
      </c>
    </row>
    <row r="2" spans="1:21" ht="15.6" customHeight="1" x14ac:dyDescent="0.25">
      <c r="A2" s="69"/>
      <c r="B2" s="67">
        <v>2017</v>
      </c>
      <c r="C2" s="67">
        <v>2018</v>
      </c>
      <c r="D2" s="67">
        <v>2019</v>
      </c>
      <c r="E2" s="67">
        <v>2020</v>
      </c>
      <c r="F2" s="67">
        <v>2021</v>
      </c>
      <c r="G2" s="67">
        <v>2022</v>
      </c>
      <c r="H2" s="67">
        <v>2023</v>
      </c>
      <c r="I2" s="67">
        <v>2024</v>
      </c>
      <c r="J2" s="67">
        <v>2025</v>
      </c>
      <c r="K2" s="67">
        <v>2026</v>
      </c>
      <c r="L2" s="67">
        <v>2027</v>
      </c>
      <c r="M2" s="67">
        <v>2028</v>
      </c>
      <c r="N2" s="67">
        <v>2029</v>
      </c>
      <c r="O2" s="67">
        <v>2030</v>
      </c>
      <c r="P2" s="67">
        <v>2031</v>
      </c>
      <c r="Q2" s="67">
        <v>2032</v>
      </c>
      <c r="R2" s="67">
        <v>2033</v>
      </c>
      <c r="S2" s="67">
        <v>2034</v>
      </c>
      <c r="T2" s="67">
        <v>2035</v>
      </c>
    </row>
    <row r="3" spans="1:21" ht="15.6" customHeight="1" x14ac:dyDescent="0.25">
      <c r="A3" s="6" t="s">
        <v>55</v>
      </c>
      <c r="B3" s="3">
        <v>13.303309688825129</v>
      </c>
      <c r="C3" s="3">
        <v>13.274771419319171</v>
      </c>
      <c r="D3" s="3">
        <v>13.557675627329228</v>
      </c>
      <c r="E3" s="3">
        <v>13.693796375458691</v>
      </c>
      <c r="F3" s="3">
        <v>13.324280032548664</v>
      </c>
      <c r="G3" s="3">
        <v>13.361843848377198</v>
      </c>
      <c r="H3" s="3">
        <v>13.43027858315727</v>
      </c>
      <c r="I3" s="3">
        <v>13.722496569555846</v>
      </c>
      <c r="J3" s="3">
        <v>13.693252466320248</v>
      </c>
      <c r="K3" s="3">
        <v>13.753326242048196</v>
      </c>
      <c r="L3" s="3">
        <v>13.814883774765665</v>
      </c>
      <c r="M3" s="3">
        <v>13.753414059164996</v>
      </c>
      <c r="N3" s="3">
        <v>13.489824822252034</v>
      </c>
      <c r="O3" s="3">
        <v>13.305630904865634</v>
      </c>
      <c r="P3" s="3">
        <v>12.887087919742363</v>
      </c>
      <c r="Q3" s="3">
        <v>12.839127156251092</v>
      </c>
      <c r="R3" s="3">
        <v>12.54123167184736</v>
      </c>
      <c r="S3" s="3">
        <v>12.061661046198816</v>
      </c>
      <c r="T3" s="3">
        <v>11.738884104165448</v>
      </c>
    </row>
    <row r="4" spans="1:21" ht="15.6" customHeight="1" x14ac:dyDescent="0.25">
      <c r="A4" s="6" t="s">
        <v>56</v>
      </c>
      <c r="B4" s="3">
        <v>0.56079999999999997</v>
      </c>
      <c r="C4" s="3">
        <v>0.60924999999999996</v>
      </c>
      <c r="D4" s="3">
        <v>0.47766999999999998</v>
      </c>
      <c r="E4" s="3">
        <v>0.49704999999999999</v>
      </c>
      <c r="F4" s="3">
        <v>0.4027</v>
      </c>
      <c r="G4" s="3">
        <v>0.4027</v>
      </c>
      <c r="H4" s="3">
        <v>0.4027</v>
      </c>
      <c r="I4" s="3">
        <v>0.4027</v>
      </c>
      <c r="J4" s="3">
        <v>0.4027</v>
      </c>
      <c r="K4" s="3">
        <v>0.39269999999999999</v>
      </c>
      <c r="L4" s="3">
        <v>0.39269999999999999</v>
      </c>
      <c r="M4" s="3">
        <v>0.39269999999999999</v>
      </c>
      <c r="N4" s="3">
        <v>0.39269999999999999</v>
      </c>
      <c r="O4" s="3">
        <v>0.39269999999999999</v>
      </c>
      <c r="P4" s="3">
        <v>0.39269999999999999</v>
      </c>
      <c r="Q4" s="3">
        <v>0.39269999999999999</v>
      </c>
      <c r="R4" s="3">
        <v>0.39269999999999999</v>
      </c>
      <c r="S4" s="3">
        <v>0.39269999999999999</v>
      </c>
      <c r="T4" s="3">
        <v>0.39269999999999999</v>
      </c>
    </row>
    <row r="5" spans="1:21" x14ac:dyDescent="0.25">
      <c r="A5" s="6" t="s">
        <v>1</v>
      </c>
      <c r="B5" s="3">
        <v>1.5894061230000001</v>
      </c>
      <c r="C5" s="3">
        <v>1.638926306538919</v>
      </c>
      <c r="D5" s="3">
        <v>1.6388810455599248</v>
      </c>
      <c r="E5" s="3">
        <v>1.7142114171401184</v>
      </c>
      <c r="F5" s="3">
        <v>1.7242413795096778</v>
      </c>
      <c r="G5" s="3">
        <v>1.7247667845763512</v>
      </c>
      <c r="H5" s="3">
        <v>1.7252922017971795</v>
      </c>
      <c r="I5" s="3">
        <v>1.7744794540036872</v>
      </c>
      <c r="J5" s="3">
        <v>1.7742399730889653</v>
      </c>
      <c r="K5" s="3">
        <v>1.7740155020927395</v>
      </c>
      <c r="L5" s="3">
        <v>1.7738057467028823</v>
      </c>
      <c r="M5" s="3">
        <v>1.7736104183780923</v>
      </c>
      <c r="N5" s="3">
        <v>1.7734292342347406</v>
      </c>
      <c r="O5" s="3">
        <v>1.7732619169359367</v>
      </c>
      <c r="P5" s="3">
        <v>1.7731081945827676</v>
      </c>
      <c r="Q5" s="3">
        <v>1.7738586585937461</v>
      </c>
      <c r="R5" s="3">
        <v>1.7752314219382077</v>
      </c>
      <c r="S5" s="3">
        <v>1.7764913217709524</v>
      </c>
      <c r="T5" s="3">
        <v>1.7776483710887052</v>
      </c>
    </row>
    <row r="6" spans="1:21" x14ac:dyDescent="0.25">
      <c r="A6" s="6" t="s">
        <v>2</v>
      </c>
      <c r="B6" s="3">
        <v>3.7711621510091793</v>
      </c>
      <c r="C6" s="3">
        <v>3.8287627950780081</v>
      </c>
      <c r="D6" s="3">
        <v>3.8852153313280855</v>
      </c>
      <c r="E6" s="3">
        <v>3.9407863181637905</v>
      </c>
      <c r="F6" s="3">
        <v>3.9937142949211073</v>
      </c>
      <c r="G6" s="3">
        <v>4.0414014365178081</v>
      </c>
      <c r="H6" s="3">
        <v>4.0858428385381451</v>
      </c>
      <c r="I6" s="3">
        <v>4.1276126694952398</v>
      </c>
      <c r="J6" s="3">
        <v>4.167557535042425</v>
      </c>
      <c r="K6" s="3">
        <v>4.2060689901762647</v>
      </c>
      <c r="L6" s="3">
        <v>4.2437811797043725</v>
      </c>
      <c r="M6" s="3">
        <v>4.281363543128319</v>
      </c>
      <c r="N6" s="3">
        <v>4.3185065383945931</v>
      </c>
      <c r="O6" s="3">
        <v>4.3547604563446622</v>
      </c>
      <c r="P6" s="3">
        <v>4.3917072157791965</v>
      </c>
      <c r="Q6" s="3">
        <v>4.4269108599251004</v>
      </c>
      <c r="R6" s="3">
        <v>4.4606978196450831</v>
      </c>
      <c r="S6" s="3">
        <v>4.4925917338922154</v>
      </c>
      <c r="T6" s="3">
        <v>4.522393096243996</v>
      </c>
    </row>
    <row r="7" spans="1:21" x14ac:dyDescent="0.25">
      <c r="A7" s="6" t="s">
        <v>3</v>
      </c>
      <c r="B7" s="3">
        <v>0.78945235736517472</v>
      </c>
      <c r="C7" s="3">
        <v>0.67161013918311674</v>
      </c>
      <c r="D7" s="3">
        <v>0.68389338798858568</v>
      </c>
      <c r="E7" s="3">
        <v>0.68734352552278177</v>
      </c>
      <c r="F7" s="3">
        <v>0.67950537536471456</v>
      </c>
      <c r="G7" s="3">
        <v>0.68026939604324432</v>
      </c>
      <c r="H7" s="3">
        <v>0.68175540291521197</v>
      </c>
      <c r="I7" s="3">
        <v>0.68802463919084855</v>
      </c>
      <c r="J7" s="3">
        <v>0.68738195389127976</v>
      </c>
      <c r="K7" s="3">
        <v>0.68860440310003312</v>
      </c>
      <c r="L7" s="3">
        <v>0.68994598241430805</v>
      </c>
      <c r="M7" s="3">
        <v>0.68888759510117037</v>
      </c>
      <c r="N7" s="3">
        <v>0.68370796802800105</v>
      </c>
      <c r="O7" s="3">
        <v>0.68012177492005987</v>
      </c>
      <c r="P7" s="3">
        <v>0.67172582936887182</v>
      </c>
      <c r="Q7" s="3">
        <v>0.67110899798384971</v>
      </c>
      <c r="R7" s="3">
        <v>0.66523541818196186</v>
      </c>
      <c r="S7" s="3">
        <v>0.65587384327923992</v>
      </c>
      <c r="T7" s="3">
        <v>0.6326461126113756</v>
      </c>
    </row>
    <row r="8" spans="1:21" x14ac:dyDescent="0.25">
      <c r="A8" s="6" t="s">
        <v>19</v>
      </c>
      <c r="B8" s="3">
        <v>0.6214389288222294</v>
      </c>
      <c r="C8" s="3">
        <v>0.61005254119769659</v>
      </c>
      <c r="D8" s="3">
        <v>0</v>
      </c>
      <c r="E8" s="3">
        <v>0</v>
      </c>
      <c r="F8" s="3">
        <v>0</v>
      </c>
      <c r="G8" s="3">
        <v>0</v>
      </c>
      <c r="H8" s="3">
        <v>0</v>
      </c>
      <c r="I8" s="3">
        <v>0</v>
      </c>
      <c r="J8" s="3">
        <v>0</v>
      </c>
      <c r="K8" s="3">
        <v>0</v>
      </c>
      <c r="L8" s="3">
        <v>0</v>
      </c>
      <c r="M8" s="3">
        <v>0</v>
      </c>
      <c r="N8" s="3">
        <v>0</v>
      </c>
      <c r="O8" s="3">
        <v>0</v>
      </c>
      <c r="P8" s="3">
        <v>0</v>
      </c>
      <c r="Q8" s="3">
        <v>0</v>
      </c>
      <c r="R8" s="3">
        <v>0</v>
      </c>
      <c r="S8" s="3">
        <v>0</v>
      </c>
      <c r="T8" s="3">
        <v>0</v>
      </c>
    </row>
    <row r="9" spans="1:21" x14ac:dyDescent="0.25">
      <c r="A9" s="17" t="s">
        <v>0</v>
      </c>
      <c r="B9" s="17">
        <v>20.635569249021714</v>
      </c>
      <c r="C9" s="17">
        <v>20.633373201316907</v>
      </c>
      <c r="D9" s="17">
        <v>20.243335392205825</v>
      </c>
      <c r="E9" s="17">
        <v>20.53318763628538</v>
      </c>
      <c r="F9" s="17">
        <v>20.124441082344166</v>
      </c>
      <c r="G9" s="17">
        <v>20.2109814655146</v>
      </c>
      <c r="H9" s="17">
        <v>20.325869026407805</v>
      </c>
      <c r="I9" s="17">
        <v>20.715313332245621</v>
      </c>
      <c r="J9" s="17">
        <v>20.725131928342915</v>
      </c>
      <c r="K9" s="17">
        <v>20.814715137417235</v>
      </c>
      <c r="L9" s="17">
        <v>20.915116683587229</v>
      </c>
      <c r="M9" s="17">
        <v>20.889975615772578</v>
      </c>
      <c r="N9" s="17">
        <v>20.658168562909371</v>
      </c>
      <c r="O9" s="17">
        <v>20.506475053066293</v>
      </c>
      <c r="P9" s="17">
        <v>20.116329159473199</v>
      </c>
      <c r="Q9" s="17">
        <v>20.103705672753787</v>
      </c>
      <c r="R9" s="17">
        <v>19.835096331612611</v>
      </c>
      <c r="S9" s="17">
        <v>19.379317945141224</v>
      </c>
      <c r="T9" s="17">
        <v>19.064271684109524</v>
      </c>
    </row>
    <row r="10" spans="1:21" s="10" customFormat="1" x14ac:dyDescent="0.25">
      <c r="B10" s="16"/>
      <c r="C10" s="16"/>
      <c r="D10" s="16"/>
      <c r="E10" s="16"/>
      <c r="F10" s="16"/>
      <c r="G10" s="16"/>
      <c r="H10" s="16"/>
      <c r="I10" s="16"/>
      <c r="J10" s="16"/>
      <c r="K10" s="16"/>
      <c r="L10" s="16"/>
      <c r="M10" s="16"/>
      <c r="N10" s="16"/>
      <c r="O10" s="16"/>
      <c r="P10" s="16"/>
      <c r="Q10" s="16"/>
      <c r="R10" s="16"/>
      <c r="S10" s="16"/>
      <c r="T10" s="16"/>
      <c r="U10" s="16"/>
    </row>
    <row r="11" spans="1:21" x14ac:dyDescent="0.25">
      <c r="A11" s="61" t="s">
        <v>54</v>
      </c>
      <c r="C11" s="7"/>
      <c r="D11" s="7"/>
      <c r="E11" s="7"/>
      <c r="F11" s="7"/>
      <c r="G11" s="7"/>
      <c r="H11" s="7"/>
      <c r="I11" s="7"/>
      <c r="J11" s="7"/>
      <c r="K11" s="7"/>
      <c r="L11" s="7"/>
      <c r="M11" s="7"/>
      <c r="N11" s="7"/>
      <c r="O11" s="7"/>
      <c r="P11" s="7"/>
      <c r="Q11" s="7"/>
      <c r="R11" s="7"/>
      <c r="S11" s="7"/>
      <c r="T11" s="7"/>
      <c r="U11" s="7"/>
    </row>
    <row r="12" spans="1:21" ht="17.25" x14ac:dyDescent="0.25">
      <c r="A12" s="10" t="s">
        <v>57</v>
      </c>
    </row>
    <row r="13" spans="1:21" ht="17.25" x14ac:dyDescent="0.25">
      <c r="A13" s="10" t="s">
        <v>58</v>
      </c>
    </row>
    <row r="15" spans="1:21" x14ac:dyDescent="0.25">
      <c r="A15" s="2"/>
    </row>
  </sheetData>
  <pageMargins left="0.7" right="0.7" top="0.75" bottom="0.75" header="0.3" footer="0.3"/>
  <pageSetup paperSize="5"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5"/>
  <sheetViews>
    <sheetView workbookViewId="0">
      <selection activeCell="I17" sqref="I17"/>
    </sheetView>
  </sheetViews>
  <sheetFormatPr defaultColWidth="8.85546875" defaultRowHeight="15" x14ac:dyDescent="0.25"/>
  <cols>
    <col min="1" max="1" width="33.7109375" style="2" customWidth="1"/>
    <col min="2" max="11" width="8.85546875" style="2" customWidth="1"/>
    <col min="12" max="16384" width="8.85546875" style="2"/>
  </cols>
  <sheetData>
    <row r="1" spans="1:20" x14ac:dyDescent="0.25">
      <c r="A1" s="76" t="s">
        <v>72</v>
      </c>
      <c r="B1" s="78"/>
      <c r="C1" s="78"/>
      <c r="D1" s="78"/>
      <c r="E1" s="78"/>
      <c r="F1" s="78"/>
      <c r="G1" s="78"/>
      <c r="H1" s="78"/>
      <c r="I1" s="78"/>
      <c r="J1" s="78"/>
      <c r="K1" s="78"/>
      <c r="L1" s="78"/>
      <c r="M1" s="78"/>
      <c r="N1" s="78"/>
      <c r="O1" s="78"/>
      <c r="P1" s="78"/>
      <c r="Q1" s="78"/>
      <c r="R1" s="78"/>
      <c r="S1" s="78"/>
      <c r="T1" s="78"/>
    </row>
    <row r="2" spans="1:20" x14ac:dyDescent="0.25">
      <c r="A2" s="1" t="s">
        <v>40</v>
      </c>
    </row>
    <row r="3" spans="1:20" x14ac:dyDescent="0.25">
      <c r="A3" s="12"/>
      <c r="B3" s="66">
        <v>2017</v>
      </c>
      <c r="C3" s="66">
        <v>2018</v>
      </c>
      <c r="D3" s="66">
        <v>2019</v>
      </c>
      <c r="E3" s="66">
        <v>2020</v>
      </c>
      <c r="F3" s="66">
        <v>2021</v>
      </c>
      <c r="G3" s="66">
        <v>2022</v>
      </c>
      <c r="H3" s="66">
        <v>2023</v>
      </c>
      <c r="I3" s="66">
        <v>2024</v>
      </c>
      <c r="J3" s="66">
        <v>2025</v>
      </c>
      <c r="K3" s="66">
        <v>2026</v>
      </c>
      <c r="L3" s="66">
        <v>2027</v>
      </c>
      <c r="M3" s="66">
        <v>2028</v>
      </c>
      <c r="N3" s="66">
        <v>2029</v>
      </c>
      <c r="O3" s="66">
        <v>2030</v>
      </c>
      <c r="P3" s="66">
        <v>2031</v>
      </c>
      <c r="Q3" s="66">
        <v>2032</v>
      </c>
      <c r="R3" s="66">
        <v>2033</v>
      </c>
      <c r="S3" s="66">
        <v>2034</v>
      </c>
      <c r="T3" s="66">
        <v>2035</v>
      </c>
    </row>
    <row r="4" spans="1:20" ht="45" x14ac:dyDescent="0.25">
      <c r="A4" s="11" t="s">
        <v>28</v>
      </c>
      <c r="B4" s="32">
        <v>10.07815190471967</v>
      </c>
      <c r="C4" s="32">
        <v>9.9451039837656356</v>
      </c>
      <c r="D4" s="32">
        <v>10.381135892644895</v>
      </c>
      <c r="E4" s="32">
        <v>9.965827235475226</v>
      </c>
      <c r="F4" s="32">
        <v>8.9344551267725265</v>
      </c>
      <c r="G4" s="32">
        <v>8.5782956277672735</v>
      </c>
      <c r="H4" s="32">
        <v>7.7543356942891748</v>
      </c>
      <c r="I4" s="32">
        <v>8.6333036631430815</v>
      </c>
      <c r="J4" s="32">
        <v>7.6165949242080586</v>
      </c>
      <c r="K4" s="32">
        <v>8.2908801909398147</v>
      </c>
      <c r="L4" s="32">
        <v>8.3423440276680871</v>
      </c>
      <c r="M4" s="32">
        <v>8.2837108993911333</v>
      </c>
      <c r="N4" s="32">
        <v>7.8678244173375855</v>
      </c>
      <c r="O4" s="32">
        <v>7.3219117441464832</v>
      </c>
      <c r="P4" s="32">
        <v>6.4030673300944834</v>
      </c>
      <c r="Q4" s="32">
        <v>6.1993727304090278</v>
      </c>
      <c r="R4" s="32">
        <v>5.4234030918590825</v>
      </c>
      <c r="S4" s="32">
        <v>4.4646744588199558</v>
      </c>
      <c r="T4" s="32">
        <v>3.3403867609176943</v>
      </c>
    </row>
    <row r="5" spans="1:20" x14ac:dyDescent="0.25">
      <c r="A5" s="11" t="s">
        <v>34</v>
      </c>
      <c r="B5" s="32">
        <v>3.7859577841054604</v>
      </c>
      <c r="C5" s="32">
        <v>3.9389174355535332</v>
      </c>
      <c r="D5" s="32">
        <v>3.6542097346843319</v>
      </c>
      <c r="E5" s="32">
        <v>4.2250191399834636</v>
      </c>
      <c r="F5" s="32">
        <v>4.7925249057761379</v>
      </c>
      <c r="G5" s="32">
        <v>5.186248220609925</v>
      </c>
      <c r="H5" s="32">
        <v>6.078642888868095</v>
      </c>
      <c r="I5" s="32">
        <v>5.4918929064127635</v>
      </c>
      <c r="J5" s="32">
        <v>6.4793575421121901</v>
      </c>
      <c r="K5" s="32">
        <v>5.8551460511083819</v>
      </c>
      <c r="L5" s="32">
        <v>5.8652397470975774</v>
      </c>
      <c r="M5" s="32">
        <v>5.8624031597738622</v>
      </c>
      <c r="N5" s="32">
        <v>6.014700404914449</v>
      </c>
      <c r="O5" s="32">
        <v>6.3764191607191503</v>
      </c>
      <c r="P5" s="32">
        <v>6.8767205896478796</v>
      </c>
      <c r="Q5" s="32">
        <v>7.0324544258420616</v>
      </c>
      <c r="R5" s="32">
        <v>7.5105285799882786</v>
      </c>
      <c r="S5" s="32">
        <v>7.9896865873788618</v>
      </c>
      <c r="T5" s="32">
        <v>8.7911973432477577</v>
      </c>
    </row>
    <row r="6" spans="1:20" ht="47.25" x14ac:dyDescent="0.25">
      <c r="A6" s="33" t="s">
        <v>38</v>
      </c>
      <c r="B6" s="34">
        <v>13.864109688825131</v>
      </c>
      <c r="C6" s="34">
        <v>13.884021419319168</v>
      </c>
      <c r="D6" s="34">
        <v>14.035345627329228</v>
      </c>
      <c r="E6" s="34">
        <v>14.19084637545869</v>
      </c>
      <c r="F6" s="34">
        <v>13.726980032548664</v>
      </c>
      <c r="G6" s="34">
        <v>13.764543848377198</v>
      </c>
      <c r="H6" s="34">
        <v>13.832978583157271</v>
      </c>
      <c r="I6" s="35">
        <v>14.125196569555845</v>
      </c>
      <c r="J6" s="35">
        <v>14.095952466320249</v>
      </c>
      <c r="K6" s="35">
        <v>14.146026242048197</v>
      </c>
      <c r="L6" s="35">
        <v>14.207583774765665</v>
      </c>
      <c r="M6" s="35">
        <v>14.146114059164995</v>
      </c>
      <c r="N6" s="35">
        <v>13.882524822252034</v>
      </c>
      <c r="O6" s="35">
        <v>13.698330904865633</v>
      </c>
      <c r="P6" s="35">
        <v>13.279787919742363</v>
      </c>
      <c r="Q6" s="35">
        <v>13.231827156251089</v>
      </c>
      <c r="R6" s="35">
        <v>12.933931671847361</v>
      </c>
      <c r="S6" s="35">
        <v>12.454361046198818</v>
      </c>
      <c r="T6" s="35">
        <v>12.131584104165452</v>
      </c>
    </row>
    <row r="7" spans="1:20" x14ac:dyDescent="0.25">
      <c r="A7" s="14"/>
      <c r="B7" s="36"/>
      <c r="C7" s="36"/>
      <c r="D7" s="36"/>
      <c r="E7" s="36"/>
      <c r="F7" s="36"/>
      <c r="G7" s="36"/>
      <c r="H7" s="36"/>
      <c r="I7" s="36"/>
      <c r="J7" s="36"/>
      <c r="K7" s="36"/>
      <c r="L7" s="36"/>
      <c r="M7" s="36"/>
      <c r="N7" s="36"/>
      <c r="O7" s="36"/>
      <c r="P7" s="36"/>
      <c r="Q7" s="36"/>
      <c r="R7" s="36"/>
      <c r="S7" s="36"/>
    </row>
    <row r="8" spans="1:20" x14ac:dyDescent="0.25">
      <c r="A8" s="14"/>
      <c r="B8" s="37"/>
      <c r="C8" s="37"/>
      <c r="D8" s="37"/>
      <c r="E8" s="37"/>
      <c r="F8" s="37"/>
      <c r="G8" s="37"/>
      <c r="H8" s="14"/>
      <c r="I8" s="14"/>
      <c r="J8" s="14"/>
      <c r="K8" s="14"/>
      <c r="L8" s="14"/>
      <c r="M8" s="14"/>
      <c r="N8" s="14"/>
      <c r="O8" s="14"/>
      <c r="P8" s="14"/>
      <c r="Q8" s="14"/>
      <c r="R8" s="14"/>
      <c r="S8" s="14"/>
    </row>
    <row r="9" spans="1:20" x14ac:dyDescent="0.25">
      <c r="A9" s="2" t="s">
        <v>37</v>
      </c>
    </row>
    <row r="10" spans="1:20" ht="17.25" x14ac:dyDescent="0.25">
      <c r="A10" s="2" t="s">
        <v>36</v>
      </c>
    </row>
    <row r="12" spans="1:20" x14ac:dyDescent="0.25">
      <c r="B12" s="31"/>
      <c r="C12" s="31"/>
      <c r="D12" s="31"/>
      <c r="E12" s="31"/>
      <c r="F12" s="31"/>
      <c r="G12" s="31"/>
      <c r="H12" s="31"/>
      <c r="I12" s="31"/>
      <c r="J12" s="31"/>
      <c r="K12" s="31"/>
      <c r="L12" s="31"/>
      <c r="M12" s="31"/>
      <c r="N12" s="31"/>
      <c r="O12" s="31"/>
      <c r="P12" s="31"/>
      <c r="Q12" s="31"/>
      <c r="R12" s="31"/>
      <c r="S12" s="31"/>
    </row>
    <row r="13" spans="1:20" x14ac:dyDescent="0.25">
      <c r="B13" s="31"/>
      <c r="C13" s="31"/>
      <c r="D13" s="31"/>
      <c r="E13" s="31"/>
      <c r="F13" s="31"/>
      <c r="G13" s="31"/>
      <c r="H13" s="31"/>
      <c r="I13" s="31"/>
      <c r="J13" s="31"/>
      <c r="K13" s="31"/>
      <c r="L13" s="31"/>
      <c r="M13" s="31"/>
      <c r="N13" s="31"/>
      <c r="O13" s="31"/>
      <c r="P13" s="31"/>
      <c r="Q13" s="31"/>
      <c r="R13" s="31"/>
      <c r="S13" s="31"/>
    </row>
    <row r="14" spans="1:20" x14ac:dyDescent="0.25">
      <c r="B14" s="31"/>
      <c r="C14" s="31"/>
      <c r="D14" s="31"/>
      <c r="E14" s="31"/>
      <c r="F14" s="31"/>
      <c r="G14" s="31"/>
      <c r="H14" s="31"/>
      <c r="I14" s="31"/>
      <c r="J14" s="31"/>
      <c r="K14" s="31"/>
      <c r="L14" s="31"/>
      <c r="M14" s="31"/>
      <c r="N14" s="31"/>
      <c r="O14" s="31"/>
      <c r="P14" s="31"/>
      <c r="Q14" s="31"/>
      <c r="R14" s="31"/>
      <c r="S14" s="31"/>
    </row>
    <row r="15" spans="1:20" x14ac:dyDescent="0.25">
      <c r="B15" s="31"/>
      <c r="C15" s="31"/>
      <c r="D15" s="31"/>
      <c r="E15" s="31"/>
      <c r="F15" s="31"/>
      <c r="G15" s="31"/>
      <c r="H15" s="31"/>
      <c r="I15" s="31"/>
      <c r="J15" s="31"/>
      <c r="K15" s="31"/>
      <c r="L15" s="31"/>
      <c r="M15" s="31"/>
      <c r="N15" s="31"/>
      <c r="O15" s="31"/>
      <c r="P15" s="31"/>
      <c r="Q15" s="31"/>
      <c r="R15" s="31"/>
      <c r="S15" s="31"/>
    </row>
  </sheetData>
  <pageMargins left="0.7" right="0.7" top="0.75" bottom="0.75" header="0.3" footer="0.3"/>
  <pageSetup paperSize="5"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26"/>
  <sheetViews>
    <sheetView tabSelected="1" workbookViewId="0">
      <selection activeCell="A17" sqref="A17"/>
    </sheetView>
  </sheetViews>
  <sheetFormatPr defaultColWidth="8.85546875" defaultRowHeight="15" x14ac:dyDescent="0.25"/>
  <cols>
    <col min="1" max="1" width="40.140625" style="39" customWidth="1"/>
    <col min="2" max="11" width="8.85546875" style="39" customWidth="1"/>
    <col min="12" max="16384" width="8.85546875" style="39"/>
  </cols>
  <sheetData>
    <row r="1" spans="1:20" x14ac:dyDescent="0.25">
      <c r="A1" s="38" t="s">
        <v>74</v>
      </c>
      <c r="C1" s="77"/>
      <c r="D1" s="77"/>
      <c r="E1" s="77"/>
      <c r="F1" s="77"/>
    </row>
    <row r="2" spans="1:20" x14ac:dyDescent="0.25">
      <c r="A2" s="79"/>
      <c r="B2" s="80">
        <v>2017</v>
      </c>
      <c r="C2" s="80">
        <v>2018</v>
      </c>
      <c r="D2" s="80">
        <v>2019</v>
      </c>
      <c r="E2" s="80">
        <v>2020</v>
      </c>
      <c r="F2" s="80">
        <v>2021</v>
      </c>
      <c r="G2" s="80">
        <v>2022</v>
      </c>
      <c r="H2" s="80">
        <v>2023</v>
      </c>
      <c r="I2" s="80">
        <v>2024</v>
      </c>
      <c r="J2" s="80">
        <v>2025</v>
      </c>
      <c r="K2" s="80">
        <v>2026</v>
      </c>
      <c r="L2" s="80">
        <v>2027</v>
      </c>
      <c r="M2" s="80">
        <v>2028</v>
      </c>
      <c r="N2" s="80">
        <v>2029</v>
      </c>
      <c r="O2" s="80">
        <v>2030</v>
      </c>
      <c r="P2" s="80">
        <v>2031</v>
      </c>
      <c r="Q2" s="80">
        <v>2032</v>
      </c>
      <c r="R2" s="80">
        <v>2033</v>
      </c>
      <c r="S2" s="80">
        <v>2034</v>
      </c>
      <c r="T2" s="80">
        <v>2035</v>
      </c>
    </row>
    <row r="3" spans="1:20" s="2" customFormat="1" x14ac:dyDescent="0.25">
      <c r="A3" s="40" t="s">
        <v>20</v>
      </c>
      <c r="B3" s="41">
        <v>37.145126756953722</v>
      </c>
      <c r="C3" s="41">
        <v>38.721916014517603</v>
      </c>
      <c r="D3" s="41">
        <v>39.30407258467541</v>
      </c>
      <c r="E3" s="41">
        <v>40.090791662242331</v>
      </c>
      <c r="F3" s="41">
        <v>40.893210130964903</v>
      </c>
      <c r="G3" s="41">
        <v>41.711614383352313</v>
      </c>
      <c r="H3" s="41">
        <v>42.546348466211874</v>
      </c>
      <c r="I3" s="41">
        <v>43.397746461150497</v>
      </c>
      <c r="J3" s="41">
        <v>44.266151846117303</v>
      </c>
      <c r="K3" s="41">
        <v>45.15190960583265</v>
      </c>
      <c r="L3" s="41">
        <v>46.055374221543758</v>
      </c>
      <c r="M3" s="41">
        <v>46.976907545512404</v>
      </c>
      <c r="N3" s="41">
        <v>47.916867554287258</v>
      </c>
      <c r="O3" s="41">
        <v>48.875617828944392</v>
      </c>
      <c r="P3" s="41">
        <v>49.853552269436676</v>
      </c>
      <c r="Q3" s="41">
        <v>50.851026849500236</v>
      </c>
      <c r="R3" s="41">
        <v>51.868436323974088</v>
      </c>
      <c r="S3" s="41">
        <v>52.906174069506079</v>
      </c>
      <c r="T3" s="41">
        <v>53.964644461498118</v>
      </c>
    </row>
    <row r="4" spans="1:20" x14ac:dyDescent="0.25">
      <c r="A4" s="40" t="s">
        <v>25</v>
      </c>
      <c r="B4" s="41">
        <v>2.921705122384942</v>
      </c>
      <c r="C4" s="41">
        <v>2.9864285842349392</v>
      </c>
      <c r="D4" s="41">
        <v>3.0983575701794965</v>
      </c>
      <c r="E4" s="41">
        <v>3.1795212679816722</v>
      </c>
      <c r="F4" s="41">
        <v>3.1258450674356522</v>
      </c>
      <c r="G4" s="41">
        <v>3.1881847396405667</v>
      </c>
      <c r="H4" s="41">
        <v>3.2429093242588487</v>
      </c>
      <c r="I4" s="41">
        <v>3.3898768821533625</v>
      </c>
      <c r="J4" s="41">
        <v>3.4201968281193089</v>
      </c>
      <c r="K4" s="41">
        <v>3.5236595609322992</v>
      </c>
      <c r="L4" s="41">
        <v>3.5974960456267677</v>
      </c>
      <c r="M4" s="41">
        <v>3.6281741903824787</v>
      </c>
      <c r="N4" s="41">
        <v>3.6047914757308797</v>
      </c>
      <c r="O4" s="41">
        <v>3.5930566679586557</v>
      </c>
      <c r="P4" s="41">
        <v>3.5038212387693703</v>
      </c>
      <c r="Q4" s="41">
        <v>3.5242769524638651</v>
      </c>
      <c r="R4" s="41">
        <v>3.45710731813453</v>
      </c>
      <c r="S4" s="41">
        <v>3.320495766241375</v>
      </c>
      <c r="T4" s="41">
        <v>3.2238399575793584</v>
      </c>
    </row>
    <row r="5" spans="1:20" x14ac:dyDescent="0.25">
      <c r="A5" s="42" t="s">
        <v>1</v>
      </c>
      <c r="B5" s="41">
        <v>13.694601413448304</v>
      </c>
      <c r="C5" s="41">
        <v>14.425952363831485</v>
      </c>
      <c r="D5" s="41">
        <v>14.756938837962508</v>
      </c>
      <c r="E5" s="41">
        <v>15.746224218748372</v>
      </c>
      <c r="F5" s="41">
        <v>16.20867609168323</v>
      </c>
      <c r="G5" s="41">
        <v>16.545519305438184</v>
      </c>
      <c r="H5" s="41">
        <v>16.88509220667471</v>
      </c>
      <c r="I5" s="41">
        <v>17.671404198813189</v>
      </c>
      <c r="J5" s="41">
        <v>18.029015502210701</v>
      </c>
      <c r="K5" s="41">
        <v>18.395794103832316</v>
      </c>
      <c r="L5" s="41">
        <v>18.695686444410008</v>
      </c>
      <c r="M5" s="41">
        <v>18.944366973087522</v>
      </c>
      <c r="N5" s="41">
        <v>19.228734704463434</v>
      </c>
      <c r="O5" s="41">
        <v>19.483126378599202</v>
      </c>
      <c r="P5" s="41">
        <v>19.743596398511901</v>
      </c>
      <c r="Q5" s="41">
        <v>19.969834008221405</v>
      </c>
      <c r="R5" s="41">
        <v>21.036112084890767</v>
      </c>
      <c r="S5" s="41">
        <v>21.191615149629538</v>
      </c>
      <c r="T5" s="41">
        <v>21.332526967834507</v>
      </c>
    </row>
    <row r="6" spans="1:20" x14ac:dyDescent="0.25">
      <c r="A6" s="81" t="s">
        <v>75</v>
      </c>
      <c r="B6" s="41">
        <v>4.0225281948364664</v>
      </c>
      <c r="C6" s="41">
        <v>3.6480356690479803</v>
      </c>
      <c r="D6" s="41">
        <v>3.789182123245292</v>
      </c>
      <c r="E6" s="41">
        <v>3.8848170516732288</v>
      </c>
      <c r="F6" s="41">
        <v>3.9307996231076365</v>
      </c>
      <c r="G6" s="41">
        <v>4.0157270080207237</v>
      </c>
      <c r="H6" s="41">
        <v>4.1057481871606321</v>
      </c>
      <c r="I6" s="41">
        <v>4.2158401144722504</v>
      </c>
      <c r="J6" s="41">
        <v>4.2977603513616733</v>
      </c>
      <c r="K6" s="41">
        <v>4.3934638069260439</v>
      </c>
      <c r="L6" s="41">
        <v>4.4742218498299966</v>
      </c>
      <c r="M6" s="41">
        <v>4.5273538914583087</v>
      </c>
      <c r="N6" s="41">
        <v>4.5615977728564774</v>
      </c>
      <c r="O6" s="41">
        <v>4.598399394070297</v>
      </c>
      <c r="P6" s="41">
        <v>4.6033743093587738</v>
      </c>
      <c r="Q6" s="41">
        <v>4.6499267143031471</v>
      </c>
      <c r="R6" s="41">
        <v>4.6556130729988743</v>
      </c>
      <c r="S6" s="41">
        <v>4.6239255377094377</v>
      </c>
      <c r="T6" s="41">
        <v>4.4912251196513626</v>
      </c>
    </row>
    <row r="7" spans="1:20" x14ac:dyDescent="0.25">
      <c r="A7" s="40" t="s">
        <v>4</v>
      </c>
      <c r="B7" s="41">
        <v>0</v>
      </c>
      <c r="C7" s="41">
        <v>0</v>
      </c>
      <c r="D7" s="41">
        <v>0</v>
      </c>
      <c r="E7" s="41">
        <v>0</v>
      </c>
      <c r="F7" s="41">
        <v>0</v>
      </c>
      <c r="G7" s="41">
        <v>0</v>
      </c>
      <c r="H7" s="41">
        <v>0</v>
      </c>
      <c r="I7" s="41">
        <v>0</v>
      </c>
      <c r="J7" s="41">
        <v>0</v>
      </c>
      <c r="K7" s="41">
        <v>0</v>
      </c>
      <c r="L7" s="41">
        <v>0</v>
      </c>
      <c r="M7" s="41">
        <v>0</v>
      </c>
      <c r="N7" s="41">
        <v>0</v>
      </c>
      <c r="O7" s="41">
        <v>0</v>
      </c>
      <c r="P7" s="41">
        <v>0</v>
      </c>
      <c r="Q7" s="41">
        <v>0</v>
      </c>
      <c r="R7" s="41">
        <v>0</v>
      </c>
      <c r="S7" s="41">
        <v>0</v>
      </c>
      <c r="T7" s="41">
        <v>0</v>
      </c>
    </row>
    <row r="8" spans="1:20" x14ac:dyDescent="0.25">
      <c r="A8" s="40" t="s">
        <v>26</v>
      </c>
      <c r="B8" s="82">
        <v>63.168419464757513</v>
      </c>
      <c r="C8" s="82">
        <v>57.360524511225151</v>
      </c>
      <c r="D8" s="82">
        <v>58.099067931556348</v>
      </c>
      <c r="E8" s="82">
        <v>59.003407704116285</v>
      </c>
      <c r="F8" s="82">
        <v>61.555754801094288</v>
      </c>
      <c r="G8" s="82">
        <v>69.777049801643457</v>
      </c>
      <c r="H8" s="82">
        <v>77.981806577598718</v>
      </c>
      <c r="I8" s="82">
        <v>87.515608533886905</v>
      </c>
      <c r="J8" s="82">
        <v>92.844018329333835</v>
      </c>
      <c r="K8" s="82">
        <v>96.154220541524325</v>
      </c>
      <c r="L8" s="82">
        <v>99.55817381954185</v>
      </c>
      <c r="M8" s="82">
        <v>103.06605454241641</v>
      </c>
      <c r="N8" s="82">
        <v>106.59277039742383</v>
      </c>
      <c r="O8" s="82">
        <v>110.11646639709411</v>
      </c>
      <c r="P8" s="82">
        <v>108.00994149820902</v>
      </c>
      <c r="Q8" s="82">
        <v>108.62398309455892</v>
      </c>
      <c r="R8" s="82">
        <v>106.60177881904934</v>
      </c>
      <c r="S8" s="82">
        <v>103.6720751911993</v>
      </c>
      <c r="T8" s="82">
        <v>100.79728730296043</v>
      </c>
    </row>
    <row r="9" spans="1:20" x14ac:dyDescent="0.25">
      <c r="A9" s="83" t="s">
        <v>27</v>
      </c>
      <c r="B9" s="84">
        <v>120.95238095238095</v>
      </c>
      <c r="C9" s="84">
        <v>117.14285714285715</v>
      </c>
      <c r="D9" s="84">
        <v>119.04761904761905</v>
      </c>
      <c r="E9" s="84">
        <v>121.9047619047619</v>
      </c>
      <c r="F9" s="84">
        <v>125.71428571428572</v>
      </c>
      <c r="G9" s="84">
        <v>135.23809523809524</v>
      </c>
      <c r="H9" s="84">
        <v>144.76190476190476</v>
      </c>
      <c r="I9" s="84">
        <v>156.1904761904762</v>
      </c>
      <c r="J9" s="84">
        <v>162.85714285714283</v>
      </c>
      <c r="K9" s="84">
        <v>167.61904761904765</v>
      </c>
      <c r="L9" s="84">
        <v>172.38095238095238</v>
      </c>
      <c r="M9" s="84">
        <v>177.14285714285711</v>
      </c>
      <c r="N9" s="84">
        <v>181.90476190476187</v>
      </c>
      <c r="O9" s="84">
        <v>186.66666666666666</v>
      </c>
      <c r="P9" s="84">
        <v>185.71428571428572</v>
      </c>
      <c r="Q9" s="84">
        <v>187.61904761904759</v>
      </c>
      <c r="R9" s="84">
        <v>187.61904761904759</v>
      </c>
      <c r="S9" s="84">
        <v>185.71428571428572</v>
      </c>
      <c r="T9" s="84">
        <v>183.80952380952377</v>
      </c>
    </row>
    <row r="10" spans="1:20" x14ac:dyDescent="0.25">
      <c r="A10" s="85" t="s">
        <v>76</v>
      </c>
      <c r="B10" s="86">
        <v>-9.6761904761904756</v>
      </c>
      <c r="C10" s="86">
        <v>-9.3714285714285719</v>
      </c>
      <c r="D10" s="86">
        <v>-9.5238095238095237</v>
      </c>
      <c r="E10" s="86">
        <v>-9.7523809523809515</v>
      </c>
      <c r="F10" s="86">
        <v>-10.057142857142859</v>
      </c>
      <c r="G10" s="86">
        <v>-10.81904761904762</v>
      </c>
      <c r="H10" s="86">
        <v>-11.580952380952381</v>
      </c>
      <c r="I10" s="86">
        <v>-12.495238095238097</v>
      </c>
      <c r="J10" s="86">
        <v>-13.028571428571427</v>
      </c>
      <c r="K10" s="86">
        <v>-13.409523809523812</v>
      </c>
      <c r="L10" s="86">
        <v>-13.790476190476191</v>
      </c>
      <c r="M10" s="86">
        <v>-14.171428571428569</v>
      </c>
      <c r="N10" s="86">
        <v>-14.55238095238095</v>
      </c>
      <c r="O10" s="86">
        <v>-14.933333333333334</v>
      </c>
      <c r="P10" s="86">
        <v>-14.857142857142858</v>
      </c>
      <c r="Q10" s="86">
        <v>-15.009523809523808</v>
      </c>
      <c r="R10" s="86">
        <v>-15.009523809523808</v>
      </c>
      <c r="S10" s="86">
        <v>-14.857142857142858</v>
      </c>
      <c r="T10" s="86">
        <v>-14.704761904761902</v>
      </c>
    </row>
    <row r="11" spans="1:20" x14ac:dyDescent="0.25">
      <c r="A11" s="87" t="s">
        <v>21</v>
      </c>
      <c r="B11" s="88">
        <v>15.723809523809525</v>
      </c>
      <c r="C11" s="88">
        <v>15.22857142857143</v>
      </c>
      <c r="D11" s="88">
        <v>15.476190476190476</v>
      </c>
      <c r="E11" s="88">
        <v>15.847619047619048</v>
      </c>
      <c r="F11" s="88">
        <v>16.342857142857145</v>
      </c>
      <c r="G11" s="88">
        <v>17.580952380952382</v>
      </c>
      <c r="H11" s="88">
        <v>18.81904761904762</v>
      </c>
      <c r="I11" s="88">
        <v>20.304761904761907</v>
      </c>
      <c r="J11" s="88">
        <v>21.171428571428567</v>
      </c>
      <c r="K11" s="88">
        <v>21.790476190476195</v>
      </c>
      <c r="L11" s="88">
        <v>22.409523809523812</v>
      </c>
      <c r="M11" s="88">
        <v>23.028571428571425</v>
      </c>
      <c r="N11" s="88">
        <v>23.647619047619045</v>
      </c>
      <c r="O11" s="88">
        <v>24.266666666666666</v>
      </c>
      <c r="P11" s="88">
        <v>24.142857142857146</v>
      </c>
      <c r="Q11" s="88">
        <v>24.390476190476189</v>
      </c>
      <c r="R11" s="88">
        <v>24.390476190476189</v>
      </c>
      <c r="S11" s="88">
        <v>24.142857142857146</v>
      </c>
      <c r="T11" s="88">
        <v>23.895238095238092</v>
      </c>
    </row>
    <row r="12" spans="1:20" x14ac:dyDescent="0.25">
      <c r="A12" s="40" t="s">
        <v>59</v>
      </c>
      <c r="B12" s="82">
        <v>127</v>
      </c>
      <c r="C12" s="82">
        <v>123.00000000000001</v>
      </c>
      <c r="D12" s="82">
        <v>125.00000000000001</v>
      </c>
      <c r="E12" s="82">
        <v>128</v>
      </c>
      <c r="F12" s="82">
        <v>132</v>
      </c>
      <c r="G12" s="82">
        <v>142</v>
      </c>
      <c r="H12" s="82">
        <v>152</v>
      </c>
      <c r="I12" s="82">
        <v>164</v>
      </c>
      <c r="J12" s="82">
        <v>170.99999999999997</v>
      </c>
      <c r="K12" s="82">
        <v>176.00000000000003</v>
      </c>
      <c r="L12" s="82">
        <v>181</v>
      </c>
      <c r="M12" s="82">
        <v>185.99999999999994</v>
      </c>
      <c r="N12" s="82">
        <v>190.99999999999994</v>
      </c>
      <c r="O12" s="82">
        <v>196</v>
      </c>
      <c r="P12" s="82">
        <v>195</v>
      </c>
      <c r="Q12" s="82">
        <v>196.99999999999997</v>
      </c>
      <c r="R12" s="82">
        <v>196.99999999999997</v>
      </c>
      <c r="S12" s="82">
        <v>195</v>
      </c>
      <c r="T12" s="82">
        <v>192.99999999999994</v>
      </c>
    </row>
    <row r="13" spans="1:20" x14ac:dyDescent="0.25">
      <c r="B13" s="89"/>
      <c r="C13" s="89"/>
      <c r="D13" s="89"/>
      <c r="E13" s="89"/>
      <c r="F13" s="89"/>
      <c r="G13" s="89"/>
      <c r="H13" s="89"/>
      <c r="I13" s="89"/>
      <c r="J13" s="89"/>
      <c r="K13" s="89"/>
      <c r="L13" s="89"/>
      <c r="M13" s="89"/>
      <c r="N13" s="89"/>
      <c r="O13" s="89"/>
      <c r="P13" s="89"/>
      <c r="Q13" s="89"/>
      <c r="R13" s="89"/>
      <c r="S13" s="89"/>
      <c r="T13" s="89"/>
    </row>
    <row r="14" spans="1:20" x14ac:dyDescent="0.25">
      <c r="A14" s="40" t="s">
        <v>39</v>
      </c>
    </row>
    <row r="15" spans="1:20" x14ac:dyDescent="0.25">
      <c r="A15" s="77" t="s">
        <v>77</v>
      </c>
      <c r="B15" s="77"/>
      <c r="C15" s="77"/>
      <c r="D15" s="77"/>
      <c r="E15" s="77"/>
      <c r="F15" s="77"/>
      <c r="G15" s="77"/>
      <c r="H15" s="77"/>
      <c r="I15" s="77"/>
      <c r="J15" s="77"/>
      <c r="K15" s="77"/>
      <c r="L15" s="77"/>
      <c r="M15" s="77"/>
      <c r="N15" s="77"/>
      <c r="O15" s="77"/>
      <c r="P15" s="77"/>
      <c r="Q15" s="77"/>
      <c r="R15" s="77"/>
      <c r="S15" s="77"/>
      <c r="T15" s="77"/>
    </row>
    <row r="16" spans="1:20" x14ac:dyDescent="0.25">
      <c r="A16" s="90" t="s">
        <v>78</v>
      </c>
      <c r="B16" s="77"/>
      <c r="C16" s="77"/>
      <c r="D16" s="77"/>
      <c r="E16" s="77"/>
      <c r="F16" s="77"/>
      <c r="G16" s="77"/>
      <c r="H16" s="77"/>
      <c r="I16" s="77"/>
      <c r="J16" s="77"/>
      <c r="K16" s="77"/>
      <c r="L16" s="77"/>
      <c r="M16" s="77"/>
      <c r="N16" s="77"/>
      <c r="O16" s="77"/>
      <c r="P16" s="77"/>
      <c r="Q16" s="77"/>
      <c r="R16" s="77"/>
      <c r="S16" s="77"/>
      <c r="T16" s="77"/>
    </row>
    <row r="17" spans="1:20" x14ac:dyDescent="0.25">
      <c r="A17" s="90" t="s">
        <v>79</v>
      </c>
      <c r="B17" s="77"/>
      <c r="C17" s="77"/>
      <c r="D17" s="77"/>
      <c r="E17" s="77"/>
      <c r="F17" s="77"/>
      <c r="G17" s="77"/>
      <c r="H17" s="77"/>
      <c r="I17" s="77"/>
      <c r="J17" s="77"/>
      <c r="K17" s="77"/>
      <c r="L17" s="77"/>
      <c r="M17" s="77"/>
      <c r="N17" s="77"/>
      <c r="O17" s="77"/>
      <c r="P17" s="77"/>
      <c r="Q17" s="77"/>
      <c r="R17" s="77"/>
      <c r="S17" s="77"/>
      <c r="T17" s="77"/>
    </row>
    <row r="18" spans="1:20" x14ac:dyDescent="0.25">
      <c r="B18" s="43"/>
      <c r="C18" s="43"/>
      <c r="D18" s="43"/>
      <c r="E18" s="43"/>
      <c r="F18" s="43"/>
      <c r="G18" s="43"/>
      <c r="H18" s="43"/>
      <c r="I18" s="43"/>
      <c r="J18" s="43"/>
      <c r="K18" s="43"/>
      <c r="L18" s="43"/>
      <c r="M18" s="43"/>
      <c r="N18" s="43"/>
      <c r="O18" s="43"/>
      <c r="P18" s="43"/>
      <c r="Q18" s="43"/>
      <c r="R18" s="43"/>
      <c r="S18" s="43"/>
    </row>
    <row r="19" spans="1:20" x14ac:dyDescent="0.25">
      <c r="B19" s="43"/>
      <c r="C19" s="43"/>
      <c r="D19" s="43"/>
      <c r="E19" s="43"/>
      <c r="F19" s="43"/>
      <c r="G19" s="43"/>
      <c r="H19" s="43"/>
      <c r="I19" s="43"/>
      <c r="J19" s="43"/>
      <c r="K19" s="43"/>
      <c r="L19" s="43"/>
      <c r="M19" s="43"/>
      <c r="N19" s="43"/>
      <c r="O19" s="43"/>
      <c r="P19" s="43"/>
      <c r="Q19" s="43"/>
      <c r="R19" s="43"/>
      <c r="S19" s="43"/>
    </row>
    <row r="20" spans="1:20" x14ac:dyDescent="0.25">
      <c r="B20" s="43"/>
      <c r="C20" s="43"/>
      <c r="D20" s="43"/>
      <c r="E20" s="43"/>
      <c r="F20" s="43"/>
      <c r="G20" s="43"/>
      <c r="H20" s="43"/>
      <c r="I20" s="43"/>
      <c r="J20" s="43"/>
      <c r="K20" s="43"/>
      <c r="L20" s="43"/>
      <c r="M20" s="43"/>
      <c r="N20" s="43"/>
      <c r="O20" s="43"/>
      <c r="P20" s="43"/>
      <c r="Q20" s="43"/>
      <c r="R20" s="43"/>
      <c r="S20" s="43"/>
    </row>
    <row r="21" spans="1:20" x14ac:dyDescent="0.25">
      <c r="B21" s="43"/>
      <c r="C21" s="43"/>
      <c r="D21" s="43"/>
      <c r="E21" s="43"/>
      <c r="F21" s="43"/>
      <c r="G21" s="43"/>
      <c r="H21" s="43"/>
      <c r="I21" s="43"/>
      <c r="J21" s="43"/>
      <c r="K21" s="43"/>
      <c r="L21" s="43"/>
      <c r="M21" s="43"/>
      <c r="N21" s="43"/>
      <c r="O21" s="43"/>
      <c r="P21" s="43"/>
      <c r="Q21" s="43"/>
      <c r="R21" s="43"/>
      <c r="S21" s="43"/>
    </row>
    <row r="22" spans="1:20" x14ac:dyDescent="0.25">
      <c r="B22" s="43"/>
      <c r="C22" s="43"/>
      <c r="D22" s="43"/>
      <c r="E22" s="43"/>
      <c r="F22" s="43"/>
      <c r="G22" s="43"/>
      <c r="H22" s="43"/>
      <c r="I22" s="43"/>
      <c r="J22" s="43"/>
      <c r="K22" s="43"/>
      <c r="L22" s="43"/>
      <c r="M22" s="43"/>
      <c r="N22" s="43"/>
      <c r="O22" s="43"/>
      <c r="P22" s="43"/>
      <c r="Q22" s="43"/>
      <c r="R22" s="43"/>
      <c r="S22" s="43"/>
    </row>
    <row r="23" spans="1:20" x14ac:dyDescent="0.25">
      <c r="B23" s="43"/>
      <c r="C23" s="43"/>
      <c r="D23" s="43"/>
      <c r="E23" s="43"/>
      <c r="F23" s="43"/>
      <c r="G23" s="43"/>
      <c r="H23" s="43"/>
      <c r="I23" s="43"/>
      <c r="J23" s="43"/>
      <c r="K23" s="43"/>
      <c r="L23" s="43"/>
      <c r="M23" s="43"/>
      <c r="N23" s="43"/>
      <c r="O23" s="43"/>
      <c r="P23" s="43"/>
      <c r="Q23" s="43"/>
      <c r="R23" s="43"/>
      <c r="S23" s="43"/>
    </row>
    <row r="24" spans="1:20" x14ac:dyDescent="0.25">
      <c r="B24" s="43"/>
      <c r="C24" s="43"/>
      <c r="D24" s="43"/>
      <c r="E24" s="43"/>
      <c r="F24" s="43"/>
      <c r="G24" s="43"/>
      <c r="H24" s="43"/>
      <c r="I24" s="43"/>
      <c r="J24" s="43"/>
      <c r="K24" s="43"/>
      <c r="L24" s="43"/>
      <c r="M24" s="43"/>
      <c r="N24" s="43"/>
      <c r="O24" s="43"/>
      <c r="P24" s="43"/>
      <c r="Q24" s="43"/>
      <c r="R24" s="43"/>
      <c r="S24" s="43"/>
    </row>
    <row r="25" spans="1:20" x14ac:dyDescent="0.25">
      <c r="B25" s="43"/>
      <c r="C25" s="43"/>
      <c r="D25" s="43"/>
      <c r="E25" s="43"/>
      <c r="F25" s="43"/>
      <c r="G25" s="43"/>
      <c r="H25" s="43"/>
      <c r="I25" s="43"/>
      <c r="J25" s="43"/>
      <c r="K25" s="43"/>
      <c r="L25" s="43"/>
      <c r="M25" s="43"/>
      <c r="N25" s="43"/>
      <c r="O25" s="43"/>
      <c r="P25" s="43"/>
      <c r="Q25" s="43"/>
      <c r="R25" s="43"/>
      <c r="S25" s="43"/>
    </row>
    <row r="26" spans="1:20" x14ac:dyDescent="0.25">
      <c r="B26" s="43"/>
      <c r="C26" s="43"/>
      <c r="D26" s="43"/>
      <c r="E26" s="43"/>
      <c r="F26" s="43"/>
      <c r="G26" s="43"/>
      <c r="H26" s="43"/>
      <c r="I26" s="43"/>
      <c r="J26" s="43"/>
      <c r="K26" s="43"/>
      <c r="L26" s="43"/>
      <c r="M26" s="43"/>
      <c r="N26" s="43"/>
      <c r="O26" s="43"/>
      <c r="P26" s="43"/>
      <c r="Q26" s="43"/>
      <c r="R26" s="43"/>
      <c r="S26" s="43"/>
    </row>
  </sheetData>
  <pageMargins left="0.7" right="0.7" top="0.75" bottom="0.75" header="0.3" footer="0.3"/>
  <pageSetup paperSize="5"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17"/>
  <sheetViews>
    <sheetView workbookViewId="0">
      <selection activeCell="A17" sqref="A17"/>
    </sheetView>
  </sheetViews>
  <sheetFormatPr defaultRowHeight="15" x14ac:dyDescent="0.25"/>
  <cols>
    <col min="1" max="1" width="48" style="6" customWidth="1"/>
    <col min="2" max="11" width="8.85546875" style="6" customWidth="1"/>
    <col min="12" max="16384" width="9.140625" style="6"/>
  </cols>
  <sheetData>
    <row r="1" spans="1:20" x14ac:dyDescent="0.25">
      <c r="A1" s="91" t="s">
        <v>80</v>
      </c>
      <c r="B1" s="92"/>
      <c r="C1" s="92"/>
      <c r="D1" s="92"/>
      <c r="E1" s="92"/>
      <c r="F1" s="92"/>
      <c r="G1" s="92"/>
      <c r="H1" s="92"/>
      <c r="I1" s="92"/>
      <c r="J1" s="92"/>
      <c r="K1" s="92"/>
      <c r="L1" s="92"/>
      <c r="M1" s="92"/>
      <c r="N1" s="92"/>
      <c r="O1" s="92"/>
      <c r="P1" s="92"/>
      <c r="Q1" s="92"/>
      <c r="R1" s="92"/>
      <c r="S1" s="92"/>
      <c r="T1" s="78"/>
    </row>
    <row r="2" spans="1:20" x14ac:dyDescent="0.25">
      <c r="A2" s="91"/>
      <c r="B2" s="92"/>
      <c r="C2" s="92"/>
      <c r="D2" s="92"/>
      <c r="E2" s="92"/>
      <c r="F2" s="92"/>
      <c r="G2" s="92"/>
      <c r="H2" s="92"/>
      <c r="I2" s="92"/>
      <c r="J2" s="92"/>
      <c r="K2" s="92"/>
      <c r="L2" s="92"/>
      <c r="M2" s="92"/>
      <c r="N2" s="92"/>
      <c r="O2" s="92"/>
      <c r="P2" s="92"/>
      <c r="Q2" s="92"/>
      <c r="R2" s="92"/>
      <c r="S2" s="92"/>
      <c r="T2" s="78"/>
    </row>
    <row r="3" spans="1:20" x14ac:dyDescent="0.25">
      <c r="A3" s="91" t="s">
        <v>81</v>
      </c>
      <c r="B3" s="93">
        <v>2017</v>
      </c>
      <c r="C3" s="93">
        <v>2018</v>
      </c>
      <c r="D3" s="93">
        <v>2019</v>
      </c>
      <c r="E3" s="93">
        <v>2020</v>
      </c>
      <c r="F3" s="93">
        <v>2021</v>
      </c>
      <c r="G3" s="93">
        <v>2022</v>
      </c>
      <c r="H3" s="93">
        <v>2023</v>
      </c>
      <c r="I3" s="93">
        <v>2024</v>
      </c>
      <c r="J3" s="93">
        <v>2025</v>
      </c>
      <c r="K3" s="93">
        <v>2026</v>
      </c>
      <c r="L3" s="93">
        <v>2027</v>
      </c>
      <c r="M3" s="93">
        <v>2028</v>
      </c>
      <c r="N3" s="93">
        <v>2029</v>
      </c>
      <c r="O3" s="93">
        <v>2030</v>
      </c>
      <c r="P3" s="93">
        <v>2031</v>
      </c>
      <c r="Q3" s="93">
        <v>2032</v>
      </c>
      <c r="R3" s="93">
        <v>2033</v>
      </c>
      <c r="S3" s="93">
        <v>2034</v>
      </c>
      <c r="T3" s="93">
        <v>2035</v>
      </c>
    </row>
    <row r="4" spans="1:20" ht="15" customHeight="1" x14ac:dyDescent="0.25">
      <c r="A4" s="94" t="s">
        <v>82</v>
      </c>
      <c r="B4" s="95">
        <v>28.55</v>
      </c>
      <c r="C4" s="95">
        <v>30.3858</v>
      </c>
      <c r="D4" s="95">
        <v>28.850292</v>
      </c>
      <c r="E4" s="95">
        <v>33.884371439999995</v>
      </c>
      <c r="F4" s="95">
        <v>38.870138865599998</v>
      </c>
      <c r="G4" s="95">
        <v>42.683763851711994</v>
      </c>
      <c r="H4" s="95">
        <v>50.643523994302079</v>
      </c>
      <c r="I4" s="95">
        <v>46.82042781338464</v>
      </c>
      <c r="J4" s="95">
        <v>55.700686972847699</v>
      </c>
      <c r="K4" s="95">
        <v>51.926772106639412</v>
      </c>
      <c r="L4" s="95">
        <v>52.819028218372821</v>
      </c>
      <c r="M4" s="95">
        <v>53.788372581152643</v>
      </c>
      <c r="N4" s="95">
        <v>55.701179617186988</v>
      </c>
      <c r="O4" s="95">
        <v>60.088027984578829</v>
      </c>
      <c r="P4" s="95">
        <v>65.406562285026567</v>
      </c>
      <c r="Q4" s="95">
        <v>67.899057668452329</v>
      </c>
      <c r="R4" s="95">
        <v>72.908648797362403</v>
      </c>
      <c r="S4" s="95">
        <v>78.245490504472684</v>
      </c>
      <c r="T4" s="95">
        <v>86.26607335360687</v>
      </c>
    </row>
    <row r="5" spans="1:20" ht="15" customHeight="1" x14ac:dyDescent="0.25">
      <c r="A5" s="94" t="s">
        <v>83</v>
      </c>
      <c r="B5" s="95">
        <v>80.742171836934432</v>
      </c>
      <c r="C5" s="95">
        <v>81.395315004205443</v>
      </c>
      <c r="D5" s="95">
        <v>86.915800279031544</v>
      </c>
      <c r="E5" s="95">
        <v>85.119764697310046</v>
      </c>
      <c r="F5" s="95">
        <v>78.094880451844631</v>
      </c>
      <c r="G5" s="95">
        <v>76.516666942885564</v>
      </c>
      <c r="H5" s="95">
        <v>70.565169286143217</v>
      </c>
      <c r="I5" s="95">
        <v>79.943307899671908</v>
      </c>
      <c r="J5" s="95">
        <v>71.965695000862084</v>
      </c>
      <c r="K5" s="95">
        <v>79.940485428368461</v>
      </c>
      <c r="L5" s="95">
        <v>81.757662459196894</v>
      </c>
      <c r="M5" s="95">
        <v>82.271954093677891</v>
      </c>
      <c r="N5" s="95">
        <v>79.322522388219213</v>
      </c>
      <c r="O5" s="95">
        <v>74.802353545861635</v>
      </c>
      <c r="P5" s="95">
        <v>66.2955088643034</v>
      </c>
      <c r="Q5" s="95">
        <v>64.894546778914943</v>
      </c>
      <c r="R5" s="95">
        <v>57.337480007823302</v>
      </c>
      <c r="S5" s="95">
        <v>47.541917684073596</v>
      </c>
      <c r="T5" s="95">
        <v>35.802850123717128</v>
      </c>
    </row>
    <row r="6" spans="1:20" x14ac:dyDescent="0.25">
      <c r="A6" s="96" t="s">
        <v>22</v>
      </c>
      <c r="B6" s="97">
        <v>109.29217183693443</v>
      </c>
      <c r="C6" s="97">
        <v>111.78111500420545</v>
      </c>
      <c r="D6" s="97">
        <v>115.76609227903154</v>
      </c>
      <c r="E6" s="97">
        <v>119.00413613731004</v>
      </c>
      <c r="F6" s="97">
        <v>116.96501931744463</v>
      </c>
      <c r="G6" s="97">
        <v>119.20043079459757</v>
      </c>
      <c r="H6" s="97">
        <v>121.20869328044529</v>
      </c>
      <c r="I6" s="97">
        <v>126.76373571305655</v>
      </c>
      <c r="J6" s="97">
        <v>127.66638197370978</v>
      </c>
      <c r="K6" s="97">
        <v>131.86725753500787</v>
      </c>
      <c r="L6" s="97">
        <v>134.57669067756973</v>
      </c>
      <c r="M6" s="97">
        <v>136.06032667483055</v>
      </c>
      <c r="N6" s="97">
        <v>135.02370200540619</v>
      </c>
      <c r="O6" s="97">
        <v>134.89038153044046</v>
      </c>
      <c r="P6" s="97">
        <v>131.70207114932998</v>
      </c>
      <c r="Q6" s="97">
        <v>132.79360444736727</v>
      </c>
      <c r="R6" s="97">
        <v>130.24612880518572</v>
      </c>
      <c r="S6" s="97">
        <v>125.78740818854628</v>
      </c>
      <c r="T6" s="97">
        <v>122.06892347732401</v>
      </c>
    </row>
    <row r="7" spans="1:20" x14ac:dyDescent="0.25">
      <c r="A7" s="98"/>
      <c r="B7" s="98"/>
      <c r="C7" s="98"/>
      <c r="D7" s="98"/>
      <c r="E7" s="98"/>
      <c r="F7" s="98"/>
      <c r="G7" s="98"/>
      <c r="H7" s="98"/>
      <c r="I7" s="98"/>
      <c r="J7" s="98"/>
      <c r="K7" s="98"/>
      <c r="L7" s="98"/>
      <c r="M7" s="98"/>
      <c r="N7" s="98"/>
      <c r="O7" s="98"/>
      <c r="P7" s="98"/>
      <c r="Q7" s="98"/>
      <c r="R7" s="98"/>
      <c r="S7" s="98"/>
      <c r="T7" s="98"/>
    </row>
    <row r="8" spans="1:20" x14ac:dyDescent="0.25">
      <c r="A8" s="78"/>
      <c r="B8" s="98"/>
      <c r="C8" s="98"/>
      <c r="D8" s="98"/>
      <c r="E8" s="98"/>
      <c r="F8" s="98"/>
      <c r="G8" s="98"/>
      <c r="H8" s="98"/>
      <c r="I8" s="98"/>
      <c r="J8" s="98"/>
      <c r="K8" s="98"/>
      <c r="L8" s="98"/>
      <c r="M8" s="98"/>
      <c r="N8" s="98"/>
      <c r="O8" s="98"/>
      <c r="P8" s="98"/>
      <c r="Q8" s="98"/>
      <c r="R8" s="98"/>
      <c r="S8" s="98"/>
      <c r="T8" s="98"/>
    </row>
    <row r="9" spans="1:20" x14ac:dyDescent="0.25">
      <c r="A9" s="91" t="s">
        <v>84</v>
      </c>
      <c r="B9" s="98"/>
      <c r="C9" s="98"/>
      <c r="D9" s="98"/>
      <c r="E9" s="98"/>
      <c r="F9" s="98"/>
      <c r="G9" s="98"/>
      <c r="H9" s="98"/>
      <c r="I9" s="98"/>
      <c r="J9" s="98"/>
      <c r="K9" s="98"/>
      <c r="L9" s="98"/>
      <c r="M9" s="98"/>
      <c r="N9" s="98"/>
      <c r="O9" s="98"/>
      <c r="P9" s="98"/>
      <c r="Q9" s="98"/>
      <c r="R9" s="98"/>
      <c r="S9" s="98"/>
      <c r="T9" s="98"/>
    </row>
    <row r="10" spans="1:20" x14ac:dyDescent="0.25">
      <c r="A10" s="94" t="s">
        <v>85</v>
      </c>
      <c r="B10" s="95">
        <v>26.357817351598694</v>
      </c>
      <c r="C10" s="95">
        <v>28.07722095890459</v>
      </c>
      <c r="D10" s="95">
        <v>26.659679917807392</v>
      </c>
      <c r="E10" s="95">
        <v>31.430906626968447</v>
      </c>
      <c r="F10" s="95">
        <v>36.488199942700454</v>
      </c>
      <c r="G10" s="95">
        <v>40.351578428785295</v>
      </c>
      <c r="H10" s="95">
        <v>48.309097287345857</v>
      </c>
      <c r="I10" s="95">
        <v>44.318300380881389</v>
      </c>
      <c r="J10" s="95">
        <v>53.407341623458855</v>
      </c>
      <c r="K10" s="95">
        <v>49.225150757349084</v>
      </c>
      <c r="L10" s="95">
        <v>50.114573599283233</v>
      </c>
      <c r="M10" s="95">
        <v>50.724840684464866</v>
      </c>
      <c r="N10" s="95">
        <v>52.817139865769079</v>
      </c>
      <c r="O10" s="95">
        <v>56.907149697244392</v>
      </c>
      <c r="P10" s="95">
        <v>62.142920433597212</v>
      </c>
      <c r="Q10" s="95">
        <v>64.293720926270169</v>
      </c>
      <c r="R10" s="95">
        <v>69.388572378179546</v>
      </c>
      <c r="S10" s="95">
        <v>74.176409720141024</v>
      </c>
      <c r="T10" s="95">
        <v>82.372396911640536</v>
      </c>
    </row>
    <row r="11" spans="1:20" x14ac:dyDescent="0.25">
      <c r="A11" s="94" t="s">
        <v>53</v>
      </c>
      <c r="B11" s="95">
        <v>36.187086307053924</v>
      </c>
      <c r="C11" s="95">
        <v>36.47981249495772</v>
      </c>
      <c r="D11" s="95">
        <v>38.953987669492342</v>
      </c>
      <c r="E11" s="95">
        <v>38.149039113766648</v>
      </c>
      <c r="F11" s="95">
        <v>35.00062129561433</v>
      </c>
      <c r="G11" s="95">
        <v>34.293296397604401</v>
      </c>
      <c r="H11" s="95">
        <v>31.625949774878961</v>
      </c>
      <c r="I11" s="95">
        <v>35.829050876650889</v>
      </c>
      <c r="J11" s="95">
        <v>32.253638425812632</v>
      </c>
      <c r="K11" s="95">
        <v>35.827785899374035</v>
      </c>
      <c r="L11" s="95">
        <v>36.642209645400946</v>
      </c>
      <c r="M11" s="95">
        <v>36.872705250616342</v>
      </c>
      <c r="N11" s="95">
        <v>35.550826766869989</v>
      </c>
      <c r="O11" s="95">
        <v>33.524974151074659</v>
      </c>
      <c r="P11" s="95">
        <v>29.712370208317768</v>
      </c>
      <c r="Q11" s="95">
        <v>29.084485984454577</v>
      </c>
      <c r="R11" s="95">
        <v>25.697554208257692</v>
      </c>
      <c r="S11" s="95">
        <v>21.307371839228232</v>
      </c>
      <c r="T11" s="95">
        <v>16.04614785544835</v>
      </c>
    </row>
    <row r="12" spans="1:20" x14ac:dyDescent="0.25">
      <c r="A12" s="96" t="s">
        <v>22</v>
      </c>
      <c r="B12" s="99">
        <f>B10+B11</f>
        <v>62.544903658652615</v>
      </c>
      <c r="C12" s="99">
        <f t="shared" ref="C12:T12" si="0">C10+C11</f>
        <v>64.557033453862317</v>
      </c>
      <c r="D12" s="99">
        <f t="shared" si="0"/>
        <v>65.61366758729973</v>
      </c>
      <c r="E12" s="99">
        <f t="shared" si="0"/>
        <v>69.579945740735099</v>
      </c>
      <c r="F12" s="99">
        <f t="shared" si="0"/>
        <v>71.488821238314785</v>
      </c>
      <c r="G12" s="99">
        <f t="shared" si="0"/>
        <v>74.644874826389696</v>
      </c>
      <c r="H12" s="99">
        <f t="shared" si="0"/>
        <v>79.935047062224811</v>
      </c>
      <c r="I12" s="99">
        <f t="shared" si="0"/>
        <v>80.147351257532279</v>
      </c>
      <c r="J12" s="99">
        <f t="shared" si="0"/>
        <v>85.660980049271487</v>
      </c>
      <c r="K12" s="99">
        <f t="shared" si="0"/>
        <v>85.052936656723119</v>
      </c>
      <c r="L12" s="99">
        <f t="shared" si="0"/>
        <v>86.756783244684186</v>
      </c>
      <c r="M12" s="99">
        <f t="shared" si="0"/>
        <v>87.5975459350812</v>
      </c>
      <c r="N12" s="99">
        <f t="shared" si="0"/>
        <v>88.367966632639067</v>
      </c>
      <c r="O12" s="99">
        <f t="shared" si="0"/>
        <v>90.432123848319051</v>
      </c>
      <c r="P12" s="99">
        <f t="shared" si="0"/>
        <v>91.855290641914976</v>
      </c>
      <c r="Q12" s="99">
        <f t="shared" si="0"/>
        <v>93.378206910724742</v>
      </c>
      <c r="R12" s="99">
        <f t="shared" si="0"/>
        <v>95.086126586437246</v>
      </c>
      <c r="S12" s="99">
        <f t="shared" si="0"/>
        <v>95.483781559369248</v>
      </c>
      <c r="T12" s="99">
        <f t="shared" si="0"/>
        <v>98.418544767088889</v>
      </c>
    </row>
    <row r="13" spans="1:20" x14ac:dyDescent="0.25">
      <c r="A13" s="78"/>
      <c r="B13" s="100"/>
      <c r="C13" s="100"/>
      <c r="D13" s="100"/>
      <c r="E13" s="100"/>
      <c r="F13" s="100"/>
      <c r="G13" s="100"/>
      <c r="H13" s="100"/>
      <c r="I13" s="100"/>
      <c r="J13" s="100"/>
      <c r="K13" s="100"/>
      <c r="L13" s="100"/>
      <c r="M13" s="100"/>
      <c r="N13" s="100"/>
      <c r="O13" s="100"/>
      <c r="P13" s="100"/>
      <c r="Q13" s="100"/>
      <c r="R13" s="100"/>
      <c r="S13" s="100"/>
      <c r="T13" s="100"/>
    </row>
    <row r="14" spans="1:20" x14ac:dyDescent="0.25">
      <c r="A14" s="98" t="s">
        <v>35</v>
      </c>
      <c r="B14" s="100"/>
      <c r="C14" s="100"/>
      <c r="D14" s="100"/>
      <c r="E14" s="100"/>
      <c r="F14" s="100"/>
      <c r="G14" s="100"/>
      <c r="H14" s="100"/>
      <c r="I14" s="100"/>
      <c r="J14" s="100"/>
      <c r="K14" s="100"/>
      <c r="L14" s="100"/>
      <c r="M14" s="100"/>
      <c r="N14" s="100"/>
      <c r="O14" s="100"/>
      <c r="P14" s="100"/>
      <c r="Q14" s="100"/>
      <c r="R14" s="100"/>
      <c r="S14" s="100"/>
      <c r="T14" s="100"/>
    </row>
    <row r="15" spans="1:20" x14ac:dyDescent="0.25">
      <c r="A15" s="81" t="s">
        <v>86</v>
      </c>
      <c r="B15" s="100"/>
      <c r="C15" s="100"/>
      <c r="D15" s="100"/>
      <c r="E15" s="100"/>
      <c r="F15" s="100"/>
      <c r="G15" s="100"/>
      <c r="H15" s="100"/>
      <c r="I15" s="100"/>
      <c r="J15" s="100"/>
      <c r="K15" s="100"/>
      <c r="L15" s="100"/>
      <c r="M15" s="100"/>
      <c r="N15" s="100"/>
      <c r="O15" s="100"/>
      <c r="P15" s="100"/>
      <c r="Q15" s="100"/>
      <c r="R15" s="100"/>
      <c r="S15" s="100"/>
      <c r="T15" s="100"/>
    </row>
    <row r="16" spans="1:20" x14ac:dyDescent="0.25">
      <c r="A16" s="78" t="s">
        <v>87</v>
      </c>
      <c r="B16" s="78"/>
      <c r="C16" s="78"/>
      <c r="D16" s="78"/>
      <c r="E16" s="78"/>
      <c r="F16" s="78"/>
      <c r="G16" s="78"/>
      <c r="H16" s="78"/>
      <c r="I16" s="78"/>
      <c r="J16" s="78"/>
      <c r="K16" s="78"/>
      <c r="L16" s="78"/>
      <c r="M16" s="78"/>
      <c r="N16" s="78"/>
      <c r="O16" s="78"/>
      <c r="P16" s="78"/>
      <c r="Q16" s="78"/>
      <c r="R16" s="78"/>
      <c r="S16" s="78"/>
      <c r="T16" s="78"/>
    </row>
    <row r="17" spans="1:20" x14ac:dyDescent="0.25">
      <c r="A17" s="78" t="s">
        <v>88</v>
      </c>
      <c r="B17" s="78"/>
      <c r="C17" s="78"/>
      <c r="D17" s="78"/>
      <c r="E17" s="78"/>
      <c r="F17" s="78"/>
      <c r="G17" s="78"/>
      <c r="H17" s="78"/>
      <c r="I17" s="78"/>
      <c r="J17" s="78"/>
      <c r="K17" s="78"/>
      <c r="L17" s="78"/>
      <c r="M17" s="78"/>
      <c r="N17" s="78"/>
      <c r="O17" s="78"/>
      <c r="P17" s="78"/>
      <c r="Q17" s="78"/>
      <c r="R17" s="78"/>
      <c r="S17" s="78"/>
      <c r="T17" s="78"/>
    </row>
  </sheetData>
  <pageMargins left="0.7" right="0.7" top="0.75" bottom="0.75" header="0.3" footer="0.3"/>
  <pageSetup paperSize="5"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11"/>
  <sheetViews>
    <sheetView workbookViewId="0">
      <selection activeCell="B5" sqref="B5"/>
    </sheetView>
  </sheetViews>
  <sheetFormatPr defaultColWidth="8.85546875" defaultRowHeight="15" x14ac:dyDescent="0.25"/>
  <cols>
    <col min="1" max="1" width="37.28515625" style="2" customWidth="1"/>
    <col min="2" max="11" width="8.85546875" style="2" customWidth="1"/>
    <col min="12" max="16384" width="8.85546875" style="2"/>
  </cols>
  <sheetData>
    <row r="1" spans="1:20" x14ac:dyDescent="0.25">
      <c r="A1" s="44" t="s">
        <v>41</v>
      </c>
      <c r="B1" s="48"/>
      <c r="C1" s="48"/>
      <c r="D1" s="48"/>
      <c r="E1" s="48"/>
      <c r="F1" s="48"/>
      <c r="G1" s="48"/>
      <c r="H1" s="48"/>
      <c r="I1" s="48"/>
      <c r="J1" s="48"/>
      <c r="K1" s="48"/>
      <c r="L1" s="48"/>
      <c r="M1" s="48"/>
      <c r="N1" s="48"/>
      <c r="O1" s="48"/>
      <c r="P1" s="48"/>
      <c r="Q1" s="48"/>
      <c r="R1" s="48"/>
      <c r="S1" s="48"/>
    </row>
    <row r="2" spans="1:20" x14ac:dyDescent="0.25">
      <c r="A2" s="73"/>
      <c r="B2" s="74">
        <v>2017</v>
      </c>
      <c r="C2" s="74">
        <v>2018</v>
      </c>
      <c r="D2" s="75">
        <v>2019</v>
      </c>
      <c r="E2" s="74">
        <v>2020</v>
      </c>
      <c r="F2" s="75">
        <v>2021</v>
      </c>
      <c r="G2" s="74">
        <v>2022</v>
      </c>
      <c r="H2" s="75">
        <v>2023</v>
      </c>
      <c r="I2" s="74">
        <v>2024</v>
      </c>
      <c r="J2" s="75">
        <v>2025</v>
      </c>
      <c r="K2" s="74">
        <v>2026</v>
      </c>
      <c r="L2" s="75">
        <v>2027</v>
      </c>
      <c r="M2" s="74">
        <v>2028</v>
      </c>
      <c r="N2" s="75">
        <v>2029</v>
      </c>
      <c r="O2" s="74">
        <v>2030</v>
      </c>
      <c r="P2" s="75">
        <v>2031</v>
      </c>
      <c r="Q2" s="74">
        <v>2032</v>
      </c>
      <c r="R2" s="75">
        <v>2033</v>
      </c>
      <c r="S2" s="74">
        <v>2034</v>
      </c>
      <c r="T2" s="75">
        <v>2035</v>
      </c>
    </row>
    <row r="3" spans="1:20" ht="14.45" customHeight="1" x14ac:dyDescent="0.25">
      <c r="A3" s="45" t="s">
        <v>60</v>
      </c>
      <c r="B3" s="46">
        <v>26.357817351598694</v>
      </c>
      <c r="C3" s="46">
        <v>28.07722095890459</v>
      </c>
      <c r="D3" s="46">
        <v>26.659679917807392</v>
      </c>
      <c r="E3" s="46">
        <v>31.430906626968447</v>
      </c>
      <c r="F3" s="46">
        <v>36.488199942700454</v>
      </c>
      <c r="G3" s="46">
        <v>40.351578428785295</v>
      </c>
      <c r="H3" s="46">
        <v>48.309097287345857</v>
      </c>
      <c r="I3" s="46">
        <v>44.318300380881389</v>
      </c>
      <c r="J3" s="46">
        <v>53.407341623458855</v>
      </c>
      <c r="K3" s="46">
        <v>49.225150757349084</v>
      </c>
      <c r="L3" s="46">
        <v>50.114573599283233</v>
      </c>
      <c r="M3" s="46">
        <v>50.724840684464866</v>
      </c>
      <c r="N3" s="46">
        <v>52.817139865769079</v>
      </c>
      <c r="O3" s="46">
        <v>56.907149697244392</v>
      </c>
      <c r="P3" s="46">
        <v>62.142920433597212</v>
      </c>
      <c r="Q3" s="46">
        <v>64.293720926270169</v>
      </c>
      <c r="R3" s="46">
        <v>69.388572378179546</v>
      </c>
      <c r="S3" s="46">
        <v>74.176409720141024</v>
      </c>
      <c r="T3" s="46">
        <v>82.372396911640536</v>
      </c>
    </row>
    <row r="4" spans="1:20" x14ac:dyDescent="0.25">
      <c r="A4" s="45" t="s">
        <v>53</v>
      </c>
      <c r="B4" s="46">
        <v>36.187086307053924</v>
      </c>
      <c r="C4" s="46">
        <v>36.47981249495772</v>
      </c>
      <c r="D4" s="46">
        <v>38.953987669492342</v>
      </c>
      <c r="E4" s="46">
        <v>38.149039113766648</v>
      </c>
      <c r="F4" s="46">
        <v>35.00062129561433</v>
      </c>
      <c r="G4" s="46">
        <v>34.293296397604401</v>
      </c>
      <c r="H4" s="46">
        <v>31.625949774878961</v>
      </c>
      <c r="I4" s="46">
        <v>35.829050876650889</v>
      </c>
      <c r="J4" s="46">
        <v>32.253638425812632</v>
      </c>
      <c r="K4" s="46">
        <v>35.827785899374035</v>
      </c>
      <c r="L4" s="46">
        <v>36.642209645400946</v>
      </c>
      <c r="M4" s="46">
        <v>36.872705250616342</v>
      </c>
      <c r="N4" s="46">
        <v>35.550826766869989</v>
      </c>
      <c r="O4" s="46">
        <v>33.524974151074659</v>
      </c>
      <c r="P4" s="46">
        <v>29.712370208317768</v>
      </c>
      <c r="Q4" s="46">
        <v>29.084485984454577</v>
      </c>
      <c r="R4" s="46">
        <v>25.697554208257692</v>
      </c>
      <c r="S4" s="46">
        <v>21.307371839228232</v>
      </c>
      <c r="T4" s="46">
        <v>16.04614785544835</v>
      </c>
    </row>
    <row r="5" spans="1:20" x14ac:dyDescent="0.25">
      <c r="A5" s="96" t="s">
        <v>22</v>
      </c>
      <c r="B5" s="97">
        <v>83</v>
      </c>
      <c r="C5" s="97">
        <v>80</v>
      </c>
      <c r="D5" s="97">
        <v>79</v>
      </c>
      <c r="E5" s="97">
        <v>84</v>
      </c>
      <c r="F5" s="97">
        <v>86</v>
      </c>
      <c r="G5" s="97">
        <v>90</v>
      </c>
      <c r="H5" s="97">
        <v>95</v>
      </c>
      <c r="I5" s="97">
        <v>96</v>
      </c>
      <c r="J5" s="97">
        <v>102</v>
      </c>
      <c r="K5" s="97">
        <v>101</v>
      </c>
      <c r="L5" s="97">
        <v>103</v>
      </c>
      <c r="M5" s="97">
        <v>104</v>
      </c>
      <c r="N5" s="97">
        <v>105</v>
      </c>
      <c r="O5" s="97">
        <v>107</v>
      </c>
      <c r="P5" s="97">
        <v>109</v>
      </c>
      <c r="Q5" s="97">
        <v>111</v>
      </c>
      <c r="R5" s="97">
        <v>113</v>
      </c>
      <c r="S5" s="97">
        <v>114</v>
      </c>
      <c r="T5" s="97">
        <v>116</v>
      </c>
    </row>
    <row r="6" spans="1:20" x14ac:dyDescent="0.25">
      <c r="A6" s="14"/>
      <c r="B6" s="49"/>
      <c r="C6" s="49"/>
      <c r="D6" s="49"/>
      <c r="E6" s="49"/>
      <c r="F6" s="49"/>
      <c r="G6" s="49"/>
      <c r="H6" s="49"/>
      <c r="I6" s="49"/>
      <c r="J6" s="49"/>
      <c r="K6" s="49"/>
      <c r="L6" s="49"/>
      <c r="M6" s="49"/>
      <c r="N6" s="49"/>
      <c r="O6" s="49"/>
      <c r="P6" s="49"/>
      <c r="Q6" s="49"/>
      <c r="R6" s="49"/>
      <c r="S6" s="49"/>
      <c r="T6" s="49"/>
    </row>
    <row r="7" spans="1:20" x14ac:dyDescent="0.25">
      <c r="A7" s="40" t="s">
        <v>54</v>
      </c>
      <c r="B7" s="49"/>
      <c r="C7" s="49"/>
      <c r="D7" s="49"/>
      <c r="E7" s="49"/>
      <c r="F7" s="49"/>
      <c r="G7" s="49"/>
      <c r="H7" s="49"/>
      <c r="I7" s="49"/>
      <c r="J7" s="49"/>
      <c r="K7" s="49"/>
      <c r="L7" s="49"/>
      <c r="M7" s="49"/>
      <c r="N7" s="49"/>
      <c r="O7" s="49"/>
      <c r="P7" s="49"/>
      <c r="Q7" s="49"/>
      <c r="R7" s="49"/>
      <c r="S7" s="49"/>
      <c r="T7" s="14"/>
    </row>
    <row r="8" spans="1:20" x14ac:dyDescent="0.25">
      <c r="A8" s="40" t="s">
        <v>90</v>
      </c>
    </row>
    <row r="9" spans="1:20" x14ac:dyDescent="0.25">
      <c r="A9" s="40" t="s">
        <v>87</v>
      </c>
    </row>
    <row r="10" spans="1:20" x14ac:dyDescent="0.25">
      <c r="A10" s="40" t="s">
        <v>88</v>
      </c>
      <c r="B10" s="47"/>
      <c r="C10" s="47"/>
      <c r="D10" s="47"/>
      <c r="E10" s="47"/>
      <c r="F10" s="47"/>
      <c r="G10" s="47"/>
      <c r="H10" s="47"/>
      <c r="I10" s="47"/>
      <c r="J10" s="47"/>
      <c r="K10" s="47"/>
      <c r="L10" s="47"/>
      <c r="M10" s="47"/>
      <c r="N10" s="47"/>
      <c r="O10" s="47"/>
      <c r="P10" s="47"/>
      <c r="Q10" s="47"/>
      <c r="R10" s="47"/>
      <c r="S10" s="47"/>
    </row>
    <row r="11" spans="1:20" x14ac:dyDescent="0.25">
      <c r="A11" s="101" t="s">
        <v>89</v>
      </c>
      <c r="B11" s="101"/>
      <c r="C11" s="101"/>
      <c r="D11" s="101"/>
      <c r="E11" s="101"/>
      <c r="F11" s="101"/>
      <c r="G11" s="101"/>
    </row>
  </sheetData>
  <pageMargins left="0.7" right="0.7" top="0.75" bottom="0.75" header="0.3" footer="0.3"/>
  <pageSetup paperSize="5"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workbookViewId="0">
      <selection activeCell="D13" sqref="D13"/>
    </sheetView>
  </sheetViews>
  <sheetFormatPr defaultColWidth="8.85546875" defaultRowHeight="15" x14ac:dyDescent="0.25"/>
  <cols>
    <col min="1" max="1" width="22.28515625" style="2" customWidth="1"/>
    <col min="2" max="2" width="13" style="2" customWidth="1"/>
    <col min="3" max="20" width="9.7109375" style="2" customWidth="1"/>
    <col min="21" max="16384" width="8.85546875" style="2"/>
  </cols>
  <sheetData>
    <row r="1" spans="1:21" x14ac:dyDescent="0.25">
      <c r="A1" s="1" t="s">
        <v>42</v>
      </c>
      <c r="B1" s="1"/>
    </row>
    <row r="2" spans="1:21" x14ac:dyDescent="0.25">
      <c r="A2" s="70"/>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1" x14ac:dyDescent="0.25">
      <c r="A3" s="14" t="s">
        <v>5</v>
      </c>
      <c r="B3" s="51">
        <v>6.1329756226953887</v>
      </c>
      <c r="C3" s="51">
        <v>5.9945709013812492</v>
      </c>
      <c r="D3" s="51">
        <v>6.343769169684971</v>
      </c>
      <c r="E3" s="51">
        <v>6.3569520397364441</v>
      </c>
      <c r="F3" s="51">
        <v>5.9638731401334804</v>
      </c>
      <c r="G3" s="51">
        <v>6.0004757435853904</v>
      </c>
      <c r="H3" s="51">
        <v>5.7250334050370881</v>
      </c>
      <c r="I3" s="51">
        <v>6.7586788711759889</v>
      </c>
      <c r="J3" s="51">
        <v>5.78523512479088</v>
      </c>
      <c r="K3" s="51">
        <v>6.2221827444959894</v>
      </c>
      <c r="L3" s="51">
        <v>6.4740412123600155</v>
      </c>
      <c r="M3" s="51">
        <v>6.621133560442698</v>
      </c>
      <c r="N3" s="51">
        <v>6.6910982992062848</v>
      </c>
      <c r="O3" s="51">
        <v>6.7167261577447128</v>
      </c>
      <c r="P3" s="51">
        <v>6.3388574027784577</v>
      </c>
      <c r="Q3" s="51">
        <v>6.839542598531076</v>
      </c>
      <c r="R3" s="51">
        <v>6.8326108719020677</v>
      </c>
      <c r="S3" s="51">
        <v>6.837537109768685</v>
      </c>
      <c r="T3" s="51">
        <v>6.7199585777258166</v>
      </c>
    </row>
    <row r="4" spans="1:21" x14ac:dyDescent="0.25">
      <c r="A4" s="14" t="s">
        <v>43</v>
      </c>
      <c r="B4" s="51">
        <v>1.8819387583800451</v>
      </c>
      <c r="C4" s="51">
        <v>1.8340489749927511</v>
      </c>
      <c r="D4" s="51">
        <v>1.8737591488957903</v>
      </c>
      <c r="E4" s="51">
        <v>1.926919616329009</v>
      </c>
      <c r="F4" s="51">
        <v>1.9933189857519784</v>
      </c>
      <c r="G4" s="51">
        <v>2.0209413731929389</v>
      </c>
      <c r="H4" s="51">
        <v>2.1457512986883605</v>
      </c>
      <c r="I4" s="51">
        <v>1.9426106883133576</v>
      </c>
      <c r="J4" s="51">
        <v>2.2336681080249199</v>
      </c>
      <c r="K4" s="51">
        <v>2.0488177131357417</v>
      </c>
      <c r="L4" s="51">
        <v>2.0361020204107869</v>
      </c>
      <c r="M4" s="51">
        <v>1.9455458990590335</v>
      </c>
      <c r="N4" s="51">
        <v>1.8232064159757442</v>
      </c>
      <c r="O4" s="51">
        <v>1.7124861746338917</v>
      </c>
      <c r="P4" s="51">
        <v>1.7637183519194133</v>
      </c>
      <c r="Q4" s="51">
        <v>1.6699959035332701</v>
      </c>
      <c r="R4" s="51">
        <v>1.7087522640530604</v>
      </c>
      <c r="S4" s="51">
        <v>1.7819543368148743</v>
      </c>
      <c r="T4" s="51">
        <v>1.8516651487035838</v>
      </c>
    </row>
    <row r="5" spans="1:21" x14ac:dyDescent="0.25">
      <c r="A5" s="14" t="s">
        <v>44</v>
      </c>
      <c r="B5" s="51">
        <v>1.9835270146583479</v>
      </c>
      <c r="C5" s="51">
        <v>2.0113623872811557</v>
      </c>
      <c r="D5" s="51">
        <v>1.9553085157812069</v>
      </c>
      <c r="E5" s="51">
        <v>1.9557291102997985</v>
      </c>
      <c r="F5" s="51">
        <v>1.9357443043883893</v>
      </c>
      <c r="G5" s="51">
        <v>1.9169173323423054</v>
      </c>
      <c r="H5" s="51">
        <v>1.8976402645236814</v>
      </c>
      <c r="I5" s="51">
        <v>1.8951711090151011</v>
      </c>
      <c r="J5" s="51">
        <v>1.8794602747592268</v>
      </c>
      <c r="K5" s="51">
        <v>1.8644161507126029</v>
      </c>
      <c r="L5" s="51">
        <v>1.8503505563562752</v>
      </c>
      <c r="M5" s="51">
        <v>1.8403685780397976</v>
      </c>
      <c r="N5" s="51">
        <v>1.8166060609499664</v>
      </c>
      <c r="O5" s="51">
        <v>1.7865674474519968</v>
      </c>
      <c r="P5" s="51">
        <v>1.7710830476480337</v>
      </c>
      <c r="Q5" s="51">
        <v>1.7654912623857768</v>
      </c>
      <c r="R5" s="51">
        <v>1.7476687867898772</v>
      </c>
      <c r="S5" s="51">
        <v>1.7349350818321907</v>
      </c>
      <c r="T5" s="51">
        <v>1.7220669684167693</v>
      </c>
    </row>
    <row r="6" spans="1:21" x14ac:dyDescent="0.25">
      <c r="A6" s="14" t="s">
        <v>45</v>
      </c>
      <c r="B6" s="51">
        <v>0.24526124841630936</v>
      </c>
      <c r="C6" s="51">
        <v>0.2439416903386579</v>
      </c>
      <c r="D6" s="51">
        <v>0.24403995298259365</v>
      </c>
      <c r="E6" s="51">
        <v>0.22862666556527822</v>
      </c>
      <c r="F6" s="51">
        <v>0.22077663157805985</v>
      </c>
      <c r="G6" s="51">
        <v>0.21631033344891643</v>
      </c>
      <c r="H6" s="51">
        <v>0.20973764004764703</v>
      </c>
      <c r="I6" s="51">
        <v>0.19106788994193807</v>
      </c>
      <c r="J6" s="51">
        <v>0.17765669923491431</v>
      </c>
      <c r="K6" s="51">
        <v>0.17296810402485191</v>
      </c>
      <c r="L6" s="51">
        <v>0.16723120198614722</v>
      </c>
      <c r="M6" s="51">
        <v>0.16289169064225453</v>
      </c>
      <c r="N6" s="51">
        <v>0.16175251185391937</v>
      </c>
      <c r="O6" s="51">
        <v>0.15737734242256715</v>
      </c>
      <c r="P6" s="51">
        <v>0.15483338954601092</v>
      </c>
      <c r="Q6" s="51">
        <v>0.15117756124860979</v>
      </c>
      <c r="R6" s="51">
        <v>0.14789372649033672</v>
      </c>
      <c r="S6" s="51">
        <v>0.14250419969400491</v>
      </c>
      <c r="T6" s="51">
        <v>0.14036052172645344</v>
      </c>
    </row>
    <row r="7" spans="1:21" x14ac:dyDescent="0.25">
      <c r="A7" s="14" t="s">
        <v>7</v>
      </c>
      <c r="B7" s="51">
        <v>1.5109161989858706</v>
      </c>
      <c r="C7" s="51">
        <v>1.5541693505784973</v>
      </c>
      <c r="D7" s="51">
        <v>1.5933591778164191</v>
      </c>
      <c r="E7" s="51">
        <v>1.6030176729968555</v>
      </c>
      <c r="F7" s="51">
        <v>1.5695218670768087</v>
      </c>
      <c r="G7" s="51">
        <v>1.5385041178203744</v>
      </c>
      <c r="H7" s="51">
        <v>1.5086439352848864</v>
      </c>
      <c r="I7" s="51">
        <v>1.4810930367662918</v>
      </c>
      <c r="J7" s="51">
        <v>1.4504025600630506</v>
      </c>
      <c r="K7" s="51">
        <v>1.4220016312258128</v>
      </c>
      <c r="L7" s="51">
        <v>1.3940680175253628</v>
      </c>
      <c r="M7" s="51">
        <v>1.368165597851305</v>
      </c>
      <c r="N7" s="51">
        <v>1.3348697183663447</v>
      </c>
      <c r="O7" s="51">
        <v>1.2821860946433974</v>
      </c>
      <c r="P7" s="51">
        <v>1.1645644825901884</v>
      </c>
      <c r="Q7" s="51">
        <v>1.0230844430166461</v>
      </c>
      <c r="R7" s="51">
        <v>0.84190813968462797</v>
      </c>
      <c r="S7" s="51">
        <v>0.60346152798864794</v>
      </c>
      <c r="T7" s="51">
        <v>0.47383407430792202</v>
      </c>
    </row>
    <row r="8" spans="1:21" x14ac:dyDescent="0.25">
      <c r="A8" s="14" t="s">
        <v>6</v>
      </c>
      <c r="B8" s="51">
        <v>1.6591023704706835</v>
      </c>
      <c r="C8" s="51">
        <v>1.7501451811718736</v>
      </c>
      <c r="D8" s="51">
        <v>1.7391557450038184</v>
      </c>
      <c r="E8" s="51">
        <v>1.7584004016980903</v>
      </c>
      <c r="F8" s="51">
        <v>1.7340656589288552</v>
      </c>
      <c r="G8" s="51">
        <v>1.7062426738719516</v>
      </c>
      <c r="H8" s="51">
        <v>1.678928577652042</v>
      </c>
      <c r="I8" s="51">
        <v>1.6603437092810711</v>
      </c>
      <c r="J8" s="51">
        <v>1.6254844748515507</v>
      </c>
      <c r="K8" s="51">
        <v>1.5981794290408111</v>
      </c>
      <c r="L8" s="51">
        <v>1.5720060244376279</v>
      </c>
      <c r="M8" s="51">
        <v>1.5513951445381118</v>
      </c>
      <c r="N8" s="51">
        <v>1.5142261913173842</v>
      </c>
      <c r="O8" s="51">
        <v>1.478626724709053</v>
      </c>
      <c r="P8" s="51">
        <v>1.4297150260829006</v>
      </c>
      <c r="Q8" s="51">
        <v>1.3762135650066485</v>
      </c>
      <c r="R8" s="51">
        <v>1.3257631335832885</v>
      </c>
      <c r="S8" s="51">
        <v>1.2116645431145496</v>
      </c>
      <c r="T8" s="51">
        <v>1.0886752897794616</v>
      </c>
    </row>
    <row r="9" spans="1:21" ht="17.25" x14ac:dyDescent="0.25">
      <c r="A9" s="12" t="s">
        <v>47</v>
      </c>
      <c r="B9" s="54">
        <v>1.2897351376439329E-2</v>
      </c>
      <c r="C9" s="54">
        <v>2.9949032893953152E-2</v>
      </c>
      <c r="D9" s="54">
        <v>2.9864381127206893E-2</v>
      </c>
      <c r="E9" s="54">
        <v>2.8874053732755135E-2</v>
      </c>
      <c r="F9" s="54">
        <v>2.9229264133335462E-2</v>
      </c>
      <c r="G9" s="54">
        <v>2.9107468812152398E-2</v>
      </c>
      <c r="H9" s="54">
        <v>2.9063736905212752E-2</v>
      </c>
      <c r="I9" s="54">
        <v>2.8933264885633303E-2</v>
      </c>
      <c r="J9" s="54">
        <v>2.9010542179874286E-2</v>
      </c>
      <c r="K9" s="54">
        <v>2.8678601062636123E-2</v>
      </c>
      <c r="L9" s="54">
        <v>2.8519016165700191E-2</v>
      </c>
      <c r="M9" s="54">
        <v>2.7967494920687379E-2</v>
      </c>
      <c r="N9" s="54">
        <v>2.7772310454056853E-2</v>
      </c>
      <c r="O9" s="54">
        <v>2.7799689378318424E-2</v>
      </c>
      <c r="P9" s="54">
        <v>2.752588344042663E-2</v>
      </c>
      <c r="Q9" s="54">
        <v>2.7288365961964638E-2</v>
      </c>
      <c r="R9" s="54">
        <v>2.7112845133033359E-2</v>
      </c>
      <c r="S9" s="54">
        <v>2.676451393242079E-2</v>
      </c>
      <c r="T9" s="54">
        <v>2.6769234628944968E-2</v>
      </c>
    </row>
    <row r="10" spans="1:21" x14ac:dyDescent="0.25">
      <c r="A10" s="10" t="s">
        <v>46</v>
      </c>
      <c r="B10" s="51">
        <f>SUM(B3:B9)</f>
        <v>13.426618564983086</v>
      </c>
      <c r="C10" s="51">
        <f>SUM(C3:C9)</f>
        <v>13.418187518638138</v>
      </c>
      <c r="D10" s="51">
        <f t="shared" ref="D10:T10" si="0">SUM(D3:D9)</f>
        <v>13.779256091292005</v>
      </c>
      <c r="E10" s="51">
        <f t="shared" si="0"/>
        <v>13.858519560358232</v>
      </c>
      <c r="F10" s="51">
        <f t="shared" si="0"/>
        <v>13.446529851990906</v>
      </c>
      <c r="G10" s="51">
        <f t="shared" si="0"/>
        <v>13.428499043074028</v>
      </c>
      <c r="H10" s="51">
        <f t="shared" si="0"/>
        <v>13.19479885813892</v>
      </c>
      <c r="I10" s="51">
        <f t="shared" si="0"/>
        <v>13.957898569379379</v>
      </c>
      <c r="J10" s="51">
        <f t="shared" si="0"/>
        <v>13.180917783904416</v>
      </c>
      <c r="K10" s="51">
        <f t="shared" si="0"/>
        <v>13.357244373698446</v>
      </c>
      <c r="L10" s="51">
        <f t="shared" si="0"/>
        <v>13.522318049241919</v>
      </c>
      <c r="M10" s="51">
        <f t="shared" si="0"/>
        <v>13.517467965493889</v>
      </c>
      <c r="N10" s="51">
        <f t="shared" si="0"/>
        <v>13.369531508123702</v>
      </c>
      <c r="O10" s="51">
        <f t="shared" si="0"/>
        <v>13.161769630983935</v>
      </c>
      <c r="P10" s="51">
        <f t="shared" si="0"/>
        <v>12.650297584005433</v>
      </c>
      <c r="Q10" s="51">
        <f t="shared" si="0"/>
        <v>12.852793699683993</v>
      </c>
      <c r="R10" s="51">
        <f t="shared" si="0"/>
        <v>12.631709767636291</v>
      </c>
      <c r="S10" s="51">
        <f t="shared" si="0"/>
        <v>12.338821313145372</v>
      </c>
      <c r="T10" s="51">
        <f t="shared" si="0"/>
        <v>12.023329815288951</v>
      </c>
    </row>
    <row r="11" spans="1:21" ht="17.25" x14ac:dyDescent="0.25">
      <c r="A11" s="12" t="s">
        <v>49</v>
      </c>
      <c r="B11" s="54">
        <v>0.30048758475364329</v>
      </c>
      <c r="C11" s="54">
        <v>0.30183769907723523</v>
      </c>
      <c r="D11" s="54">
        <v>0.24315225926781697</v>
      </c>
      <c r="E11" s="54">
        <v>0.30424881193452336</v>
      </c>
      <c r="F11" s="54">
        <v>0.36987971847173928</v>
      </c>
      <c r="G11" s="54">
        <v>0.42093136374324858</v>
      </c>
      <c r="H11" s="54">
        <v>0.63764509908225886</v>
      </c>
      <c r="I11" s="54">
        <v>0.31072048283773623</v>
      </c>
      <c r="J11" s="54">
        <v>0.93480030066865449</v>
      </c>
      <c r="K11" s="54">
        <v>0.78024156471762074</v>
      </c>
      <c r="L11" s="54">
        <v>0.68937191224012084</v>
      </c>
      <c r="M11" s="54">
        <v>0.67480158395505796</v>
      </c>
      <c r="N11" s="54">
        <v>0.54191192812956668</v>
      </c>
      <c r="O11" s="54">
        <v>0.62801911433419633</v>
      </c>
      <c r="P11" s="54">
        <v>0.68811391604893479</v>
      </c>
      <c r="Q11" s="54">
        <v>0.57217000676616647</v>
      </c>
      <c r="R11" s="54">
        <v>0.54118747481590967</v>
      </c>
      <c r="S11" s="54">
        <v>0.4114693198679989</v>
      </c>
      <c r="T11" s="54">
        <v>0.44354143675271629</v>
      </c>
      <c r="U11" s="14"/>
    </row>
    <row r="12" spans="1:21" x14ac:dyDescent="0.25">
      <c r="A12" s="14" t="s">
        <v>8</v>
      </c>
      <c r="B12" s="55">
        <f>B10+B11</f>
        <v>13.727106149736729</v>
      </c>
      <c r="C12" s="55">
        <v>13.720025217715374</v>
      </c>
      <c r="D12" s="55">
        <v>14.022408350559822</v>
      </c>
      <c r="E12" s="55">
        <v>14.162768372292755</v>
      </c>
      <c r="F12" s="55">
        <v>13.816409570462646</v>
      </c>
      <c r="G12" s="55">
        <v>13.849430406817277</v>
      </c>
      <c r="H12" s="55">
        <v>13.83244395722118</v>
      </c>
      <c r="I12" s="55">
        <v>14.268619052217117</v>
      </c>
      <c r="J12" s="55">
        <v>14.115718084573071</v>
      </c>
      <c r="K12" s="55">
        <v>14.137485938416066</v>
      </c>
      <c r="L12" s="55">
        <v>14.21168996148204</v>
      </c>
      <c r="M12" s="55">
        <v>14.192269549448946</v>
      </c>
      <c r="N12" s="55">
        <v>13.911443436253268</v>
      </c>
      <c r="O12" s="55">
        <v>13.78978874531813</v>
      </c>
      <c r="P12" s="55">
        <v>13.338411500054367</v>
      </c>
      <c r="Q12" s="55">
        <v>13.424963706450159</v>
      </c>
      <c r="R12" s="55">
        <v>13.172897242452201</v>
      </c>
      <c r="S12" s="55">
        <v>12.750290633013371</v>
      </c>
      <c r="T12" s="55">
        <v>12.466871252041667</v>
      </c>
    </row>
    <row r="13" spans="1:21" ht="17.25" x14ac:dyDescent="0.25">
      <c r="A13" s="14" t="s">
        <v>48</v>
      </c>
      <c r="B13" s="52">
        <v>0.48477300626169895</v>
      </c>
      <c r="C13" s="52">
        <v>0.52790820536135719</v>
      </c>
      <c r="D13" s="52">
        <v>0.53798277792515214</v>
      </c>
      <c r="E13" s="52">
        <v>0.54060126884833604</v>
      </c>
      <c r="F13" s="52">
        <v>0.55706458205770026</v>
      </c>
      <c r="G13" s="52">
        <v>0.55089080255070033</v>
      </c>
      <c r="H13" s="52">
        <v>0.46022355006676918</v>
      </c>
      <c r="I13" s="52">
        <v>0.52883773515720323</v>
      </c>
      <c r="J13" s="52">
        <v>0.40507618567475245</v>
      </c>
      <c r="K13" s="52">
        <v>0.36679059179966</v>
      </c>
      <c r="L13" s="52">
        <v>0.37944119868184079</v>
      </c>
      <c r="M13" s="52">
        <v>0.42157597409555636</v>
      </c>
      <c r="N13" s="52">
        <v>0.40440008461829113</v>
      </c>
      <c r="O13" s="52">
        <v>0.46685749663197457</v>
      </c>
      <c r="P13" s="52">
        <v>0.43407285725105305</v>
      </c>
      <c r="Q13" s="52">
        <v>0.56857948184792428</v>
      </c>
      <c r="R13" s="52">
        <v>0.61441890614673211</v>
      </c>
      <c r="S13" s="52">
        <v>0.67151532214883269</v>
      </c>
      <c r="T13" s="52">
        <v>0.71085179531700049</v>
      </c>
    </row>
    <row r="14" spans="1:21" ht="15.75" thickBot="1" x14ac:dyDescent="0.3">
      <c r="A14" s="58" t="s">
        <v>9</v>
      </c>
      <c r="B14" s="59">
        <f>B12-B13</f>
        <v>13.24233314347503</v>
      </c>
      <c r="C14" s="59">
        <f>C12-C13</f>
        <v>13.192117012354018</v>
      </c>
      <c r="D14" s="59">
        <f t="shared" ref="D14:T14" si="1">D12-D13</f>
        <v>13.48442557263467</v>
      </c>
      <c r="E14" s="59">
        <f t="shared" si="1"/>
        <v>13.622167103444419</v>
      </c>
      <c r="F14" s="59">
        <f t="shared" si="1"/>
        <v>13.259344988404946</v>
      </c>
      <c r="G14" s="59">
        <f t="shared" si="1"/>
        <v>13.298539604266576</v>
      </c>
      <c r="H14" s="59">
        <f t="shared" si="1"/>
        <v>13.37222040715441</v>
      </c>
      <c r="I14" s="59">
        <f t="shared" si="1"/>
        <v>13.739781317059913</v>
      </c>
      <c r="J14" s="59">
        <f t="shared" si="1"/>
        <v>13.710641898898318</v>
      </c>
      <c r="K14" s="59">
        <f t="shared" si="1"/>
        <v>13.770695346616407</v>
      </c>
      <c r="L14" s="59">
        <f t="shared" si="1"/>
        <v>13.8322487628002</v>
      </c>
      <c r="M14" s="59">
        <f t="shared" si="1"/>
        <v>13.770693575353389</v>
      </c>
      <c r="N14" s="59">
        <f t="shared" si="1"/>
        <v>13.507043351634977</v>
      </c>
      <c r="O14" s="59">
        <f t="shared" si="1"/>
        <v>13.322931248686157</v>
      </c>
      <c r="P14" s="59">
        <f t="shared" si="1"/>
        <v>12.904338642803314</v>
      </c>
      <c r="Q14" s="59">
        <f t="shared" si="1"/>
        <v>12.856384224602234</v>
      </c>
      <c r="R14" s="59">
        <f t="shared" si="1"/>
        <v>12.55847833630547</v>
      </c>
      <c r="S14" s="59">
        <f t="shared" si="1"/>
        <v>12.078775310864538</v>
      </c>
      <c r="T14" s="59">
        <f t="shared" si="1"/>
        <v>11.756019456724667</v>
      </c>
    </row>
    <row r="15" spans="1:21" s="14" customFormat="1" ht="15.75" thickTop="1" x14ac:dyDescent="0.25">
      <c r="C15" s="22"/>
      <c r="D15" s="22"/>
      <c r="E15" s="22"/>
      <c r="F15" s="22"/>
      <c r="G15" s="22"/>
      <c r="H15" s="22"/>
      <c r="I15" s="22"/>
      <c r="J15" s="22"/>
      <c r="K15" s="22"/>
      <c r="L15" s="22"/>
      <c r="M15" s="22"/>
      <c r="N15" s="22"/>
      <c r="O15" s="22"/>
      <c r="P15" s="22"/>
      <c r="Q15" s="22"/>
      <c r="R15" s="22"/>
      <c r="S15" s="22"/>
      <c r="T15" s="22"/>
    </row>
    <row r="16" spans="1:21" x14ac:dyDescent="0.25">
      <c r="A16" s="2" t="s">
        <v>35</v>
      </c>
      <c r="C16" s="50"/>
      <c r="D16" s="50"/>
      <c r="E16" s="50"/>
      <c r="F16" s="50"/>
      <c r="G16" s="50"/>
      <c r="H16" s="50"/>
      <c r="I16" s="50"/>
      <c r="J16" s="50"/>
      <c r="K16" s="50"/>
      <c r="L16" s="50"/>
      <c r="M16" s="50"/>
      <c r="N16" s="50"/>
      <c r="O16" s="50"/>
      <c r="P16" s="50"/>
      <c r="Q16" s="50"/>
      <c r="R16" s="50"/>
      <c r="S16" s="50"/>
      <c r="T16" s="50"/>
    </row>
    <row r="17" spans="1:20" ht="17.25" x14ac:dyDescent="0.25">
      <c r="A17" s="2" t="s">
        <v>51</v>
      </c>
      <c r="C17" s="50"/>
      <c r="D17" s="50"/>
      <c r="E17" s="50"/>
      <c r="F17" s="50"/>
      <c r="G17" s="50"/>
      <c r="H17" s="50"/>
      <c r="I17" s="50"/>
      <c r="J17" s="50"/>
      <c r="K17" s="50"/>
      <c r="L17" s="50"/>
      <c r="M17" s="50"/>
      <c r="N17" s="50"/>
      <c r="O17" s="50"/>
      <c r="P17" s="50"/>
      <c r="Q17" s="50"/>
      <c r="R17" s="50"/>
      <c r="S17" s="50"/>
      <c r="T17" s="50"/>
    </row>
    <row r="18" spans="1:20" ht="17.25" x14ac:dyDescent="0.25">
      <c r="A18" s="53" t="s">
        <v>50</v>
      </c>
      <c r="B18" s="53"/>
      <c r="C18" s="50"/>
      <c r="D18" s="50"/>
      <c r="E18" s="50"/>
      <c r="F18" s="50"/>
      <c r="G18" s="50"/>
      <c r="H18" s="50"/>
      <c r="I18" s="50"/>
      <c r="J18" s="50"/>
      <c r="K18" s="50"/>
      <c r="L18" s="50"/>
      <c r="M18" s="50"/>
      <c r="N18" s="50"/>
      <c r="O18" s="50"/>
      <c r="P18" s="50"/>
      <c r="Q18" s="50"/>
      <c r="R18" s="50"/>
      <c r="S18" s="50"/>
      <c r="T18" s="50"/>
    </row>
    <row r="19" spans="1:20" x14ac:dyDescent="0.25">
      <c r="C19" s="50"/>
      <c r="D19" s="50"/>
      <c r="E19" s="50"/>
      <c r="F19" s="50"/>
      <c r="G19" s="50"/>
      <c r="H19" s="50"/>
      <c r="I19" s="50"/>
      <c r="J19" s="50"/>
      <c r="K19" s="50"/>
      <c r="L19" s="50"/>
      <c r="M19" s="50"/>
      <c r="N19" s="50"/>
      <c r="O19" s="50"/>
      <c r="P19" s="50"/>
      <c r="Q19" s="50"/>
      <c r="R19" s="50"/>
      <c r="S19" s="50"/>
      <c r="T19" s="50"/>
    </row>
    <row r="20" spans="1:20" x14ac:dyDescent="0.25">
      <c r="C20" s="50"/>
      <c r="D20" s="50"/>
      <c r="E20" s="50"/>
      <c r="F20" s="50"/>
      <c r="G20" s="50"/>
      <c r="H20" s="50"/>
      <c r="I20" s="50"/>
      <c r="J20" s="50"/>
      <c r="K20" s="50"/>
      <c r="L20" s="50"/>
      <c r="M20" s="50"/>
      <c r="N20" s="50"/>
      <c r="O20" s="50"/>
      <c r="P20" s="50"/>
      <c r="Q20" s="50"/>
      <c r="R20" s="50"/>
      <c r="S20" s="50"/>
      <c r="T20" s="50"/>
    </row>
    <row r="21" spans="1:20" x14ac:dyDescent="0.25">
      <c r="C21" s="50"/>
      <c r="D21" s="50"/>
      <c r="E21" s="50"/>
      <c r="F21" s="50"/>
      <c r="G21" s="50"/>
      <c r="H21" s="50"/>
      <c r="I21" s="50"/>
      <c r="J21" s="50"/>
      <c r="K21" s="50"/>
      <c r="L21" s="50"/>
      <c r="M21" s="50"/>
      <c r="N21" s="50"/>
      <c r="O21" s="50"/>
      <c r="P21" s="50"/>
      <c r="Q21" s="50"/>
      <c r="R21" s="50"/>
      <c r="S21" s="50"/>
      <c r="T21" s="50"/>
    </row>
    <row r="22" spans="1:20" x14ac:dyDescent="0.25">
      <c r="C22" s="50"/>
      <c r="D22" s="50"/>
      <c r="E22" s="50"/>
      <c r="F22" s="50"/>
      <c r="G22" s="50"/>
      <c r="H22" s="50"/>
      <c r="I22" s="50"/>
      <c r="J22" s="50"/>
      <c r="K22" s="50"/>
      <c r="L22" s="50"/>
      <c r="M22" s="50"/>
      <c r="N22" s="50"/>
      <c r="O22" s="50"/>
      <c r="P22" s="50"/>
      <c r="Q22" s="50"/>
      <c r="R22" s="50"/>
      <c r="S22" s="50"/>
      <c r="T22" s="50"/>
    </row>
    <row r="23" spans="1:20" x14ac:dyDescent="0.25">
      <c r="C23" s="50"/>
      <c r="D23" s="50"/>
      <c r="E23" s="50"/>
      <c r="F23" s="50"/>
      <c r="G23" s="50"/>
      <c r="H23" s="50"/>
      <c r="I23" s="50"/>
      <c r="J23" s="50"/>
      <c r="K23" s="50"/>
      <c r="L23" s="50"/>
      <c r="M23" s="50"/>
      <c r="N23" s="50"/>
      <c r="O23" s="50"/>
      <c r="P23" s="50"/>
      <c r="Q23" s="50"/>
      <c r="R23" s="50"/>
      <c r="S23" s="50"/>
      <c r="T23" s="50"/>
    </row>
    <row r="24" spans="1:20" x14ac:dyDescent="0.25">
      <c r="C24" s="50"/>
      <c r="D24" s="50"/>
      <c r="E24" s="50"/>
      <c r="F24" s="50"/>
      <c r="G24" s="50"/>
      <c r="H24" s="50"/>
      <c r="I24" s="50"/>
      <c r="J24" s="50"/>
      <c r="K24" s="50"/>
      <c r="L24" s="50"/>
      <c r="M24" s="50"/>
      <c r="N24" s="50"/>
      <c r="O24" s="50"/>
      <c r="P24" s="50"/>
      <c r="Q24" s="50"/>
      <c r="R24" s="50"/>
      <c r="S24" s="50"/>
      <c r="T24" s="50"/>
    </row>
    <row r="25" spans="1:20" x14ac:dyDescent="0.25">
      <c r="C25" s="50"/>
      <c r="D25" s="50"/>
      <c r="E25" s="50"/>
      <c r="F25" s="50"/>
      <c r="G25" s="50"/>
      <c r="H25" s="50"/>
      <c r="I25" s="50"/>
      <c r="J25" s="50"/>
      <c r="K25" s="50"/>
      <c r="L25" s="50"/>
      <c r="M25" s="50"/>
      <c r="N25" s="50"/>
      <c r="O25" s="50"/>
      <c r="P25" s="50"/>
      <c r="Q25" s="50"/>
      <c r="R25" s="50"/>
      <c r="S25" s="50"/>
      <c r="T25" s="50"/>
    </row>
  </sheetData>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
  <sheetViews>
    <sheetView workbookViewId="0">
      <selection activeCell="H23" sqref="H23"/>
    </sheetView>
  </sheetViews>
  <sheetFormatPr defaultColWidth="8.85546875" defaultRowHeight="15" x14ac:dyDescent="0.25"/>
  <cols>
    <col min="1" max="1" width="21" style="2" customWidth="1"/>
    <col min="2" max="2" width="12.28515625" style="2" customWidth="1"/>
    <col min="3" max="20" width="9.7109375" style="2" customWidth="1"/>
    <col min="21" max="16384" width="8.85546875" style="2"/>
  </cols>
  <sheetData>
    <row r="1" spans="1:22" x14ac:dyDescent="0.25">
      <c r="A1" s="1" t="s">
        <v>52</v>
      </c>
      <c r="B1" s="1"/>
    </row>
    <row r="2" spans="1:22" x14ac:dyDescent="0.25">
      <c r="A2" s="70"/>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2" x14ac:dyDescent="0.25">
      <c r="A3" s="14" t="s">
        <v>5</v>
      </c>
      <c r="B3" s="56">
        <v>71.001789196144884</v>
      </c>
      <c r="C3" s="56">
        <v>71.800534019047731</v>
      </c>
      <c r="D3" s="56">
        <v>73.615726493825306</v>
      </c>
      <c r="E3" s="56">
        <v>78.138350748900422</v>
      </c>
      <c r="F3" s="56">
        <v>79.003882185978497</v>
      </c>
      <c r="G3" s="56">
        <v>82.552317954535027</v>
      </c>
      <c r="H3" s="56">
        <v>91.035455794998924</v>
      </c>
      <c r="I3" s="56">
        <v>91.226768839270136</v>
      </c>
      <c r="J3" s="56">
        <v>101.41594151917037</v>
      </c>
      <c r="K3" s="56">
        <v>103.81397990380906</v>
      </c>
      <c r="L3" s="56">
        <v>103.13315416335942</v>
      </c>
      <c r="M3" s="56">
        <v>99.005162098997474</v>
      </c>
      <c r="N3" s="56">
        <v>98.630057467391794</v>
      </c>
      <c r="O3" s="56">
        <v>96.181050925597901</v>
      </c>
      <c r="P3" s="56">
        <v>96.773021437628202</v>
      </c>
      <c r="Q3" s="56">
        <v>94.428228100105201</v>
      </c>
      <c r="R3" s="56">
        <v>92.390867929076819</v>
      </c>
      <c r="S3" s="56">
        <v>90.94456197840384</v>
      </c>
      <c r="T3" s="56">
        <v>89.114940602106628</v>
      </c>
      <c r="U3" s="57"/>
      <c r="V3" s="57"/>
    </row>
    <row r="4" spans="1:22" x14ac:dyDescent="0.25">
      <c r="A4" s="14" t="s">
        <v>43</v>
      </c>
      <c r="B4" s="56">
        <v>178.54400134066677</v>
      </c>
      <c r="C4" s="56">
        <v>166.45601369803629</v>
      </c>
      <c r="D4" s="56">
        <v>162.645179058666</v>
      </c>
      <c r="E4" s="56">
        <v>157.5373972568301</v>
      </c>
      <c r="F4" s="56">
        <v>143.54921785547961</v>
      </c>
      <c r="G4" s="56">
        <v>135.48534293450561</v>
      </c>
      <c r="H4" s="56">
        <v>108.82678345696176</v>
      </c>
      <c r="I4" s="56">
        <v>122.82019618543805</v>
      </c>
      <c r="J4" s="56">
        <v>105.76109577423203</v>
      </c>
      <c r="K4" s="56">
        <v>109.90797304155352</v>
      </c>
      <c r="L4" s="56">
        <v>109.77400233235781</v>
      </c>
      <c r="M4" s="56">
        <v>114.58659716769995</v>
      </c>
      <c r="N4" s="56">
        <v>100.07963863643158</v>
      </c>
      <c r="O4" s="56">
        <v>95.170515917247045</v>
      </c>
      <c r="P4" s="56">
        <v>89.48215635140447</v>
      </c>
      <c r="Q4" s="56">
        <v>90.991081897529583</v>
      </c>
      <c r="R4" s="56">
        <v>88.584121122023049</v>
      </c>
      <c r="S4" s="56">
        <v>85.850138951871841</v>
      </c>
      <c r="T4" s="56">
        <v>83.236980512598564</v>
      </c>
      <c r="U4" s="56"/>
      <c r="V4" s="56"/>
    </row>
    <row r="5" spans="1:22" x14ac:dyDescent="0.25">
      <c r="A5" s="14" t="s">
        <v>44</v>
      </c>
      <c r="B5" s="56">
        <v>53.565030572376081</v>
      </c>
      <c r="C5" s="56">
        <v>53.96391417322819</v>
      </c>
      <c r="D5" s="56">
        <v>52.407482842232277</v>
      </c>
      <c r="E5" s="56">
        <v>52.121847769716574</v>
      </c>
      <c r="F5" s="56">
        <v>51.731325539446708</v>
      </c>
      <c r="G5" s="56">
        <v>51.132034636795886</v>
      </c>
      <c r="H5" s="56">
        <v>50.596985890253841</v>
      </c>
      <c r="I5" s="56">
        <v>50.328580262102108</v>
      </c>
      <c r="J5" s="56">
        <v>50.030491960937191</v>
      </c>
      <c r="K5" s="56">
        <v>49.629994245516052</v>
      </c>
      <c r="L5" s="56">
        <v>49.263851335128642</v>
      </c>
      <c r="M5" s="56">
        <v>48.87917601237578</v>
      </c>
      <c r="N5" s="56">
        <v>48.422538535377839</v>
      </c>
      <c r="O5" s="56">
        <v>47.606447886518303</v>
      </c>
      <c r="P5" s="56">
        <v>47.187043282608776</v>
      </c>
      <c r="Q5" s="56">
        <v>46.902866856674194</v>
      </c>
      <c r="R5" s="56">
        <v>46.562946847326572</v>
      </c>
      <c r="S5" s="56">
        <v>46.223054896131252</v>
      </c>
      <c r="T5" s="56">
        <v>45.881524979183652</v>
      </c>
      <c r="U5" s="56"/>
      <c r="V5" s="56"/>
    </row>
    <row r="6" spans="1:22" x14ac:dyDescent="0.25">
      <c r="A6" s="14" t="s">
        <v>45</v>
      </c>
      <c r="B6" s="56">
        <v>182.84548049089284</v>
      </c>
      <c r="C6" s="56">
        <v>181.77744012138814</v>
      </c>
      <c r="D6" s="56">
        <v>179.00744266858638</v>
      </c>
      <c r="E6" s="56">
        <v>166.09238424842607</v>
      </c>
      <c r="F6" s="56">
        <v>162.46321994562774</v>
      </c>
      <c r="G6" s="56">
        <v>159.17191338151895</v>
      </c>
      <c r="H6" s="56">
        <v>154.57779100178448</v>
      </c>
      <c r="I6" s="56">
        <v>139.76564942926197</v>
      </c>
      <c r="J6" s="56">
        <v>129.90769625804677</v>
      </c>
      <c r="K6" s="56">
        <v>127.78366994877273</v>
      </c>
      <c r="L6" s="56">
        <v>122.81069568687425</v>
      </c>
      <c r="M6" s="56">
        <v>120.08401895450739</v>
      </c>
      <c r="N6" s="56">
        <v>118.10407812862208</v>
      </c>
      <c r="O6" s="56">
        <v>115.84154477914615</v>
      </c>
      <c r="P6" s="56">
        <v>112.87445516016604</v>
      </c>
      <c r="Q6" s="56">
        <v>110.65324427315561</v>
      </c>
      <c r="R6" s="56">
        <v>108.4202056029134</v>
      </c>
      <c r="S6" s="56">
        <v>105.90784835705342</v>
      </c>
      <c r="T6" s="56">
        <v>104.64092331738078</v>
      </c>
      <c r="U6" s="56"/>
      <c r="V6" s="56"/>
    </row>
    <row r="7" spans="1:22" x14ac:dyDescent="0.25">
      <c r="A7" s="14" t="s">
        <v>7</v>
      </c>
      <c r="B7" s="56">
        <v>471.86669061648666</v>
      </c>
      <c r="C7" s="56">
        <v>452.57819313118375</v>
      </c>
      <c r="D7" s="56">
        <v>422.53398526769837</v>
      </c>
      <c r="E7" s="56">
        <v>405.7611044266651</v>
      </c>
      <c r="F7" s="56">
        <v>397.77297564550452</v>
      </c>
      <c r="G7" s="56">
        <v>389.911968622686</v>
      </c>
      <c r="H7" s="56">
        <v>382.34433040775582</v>
      </c>
      <c r="I7" s="56">
        <v>374.89913959177716</v>
      </c>
      <c r="J7" s="56">
        <v>367.58388290228487</v>
      </c>
      <c r="K7" s="56">
        <v>360.38607176523789</v>
      </c>
      <c r="L7" s="56">
        <v>353.30669499755106</v>
      </c>
      <c r="M7" s="56">
        <v>346.31667863307234</v>
      </c>
      <c r="N7" s="56">
        <v>338.31067412062367</v>
      </c>
      <c r="O7" s="56">
        <v>324.97718068023346</v>
      </c>
      <c r="P7" s="56">
        <v>294.93150718152145</v>
      </c>
      <c r="Q7" s="56">
        <v>258.71215117511332</v>
      </c>
      <c r="R7" s="56">
        <v>212.72457626818058</v>
      </c>
      <c r="S7" s="56">
        <v>151.33941486977241</v>
      </c>
      <c r="T7" s="56">
        <v>118.6741496467893</v>
      </c>
      <c r="U7" s="56"/>
      <c r="V7" s="56"/>
    </row>
    <row r="8" spans="1:22" x14ac:dyDescent="0.25">
      <c r="A8" s="14" t="s">
        <v>6</v>
      </c>
      <c r="B8" s="56">
        <v>123.22316827439768</v>
      </c>
      <c r="C8" s="56">
        <v>121.91325915682222</v>
      </c>
      <c r="D8" s="56">
        <v>120.05798249662075</v>
      </c>
      <c r="E8" s="56">
        <v>117.08669598147203</v>
      </c>
      <c r="F8" s="56">
        <v>114.87817797207646</v>
      </c>
      <c r="G8" s="56">
        <v>113.05222735080362</v>
      </c>
      <c r="H8" s="56">
        <v>111.2424499592163</v>
      </c>
      <c r="I8" s="56">
        <v>109.45647252269737</v>
      </c>
      <c r="J8" s="56">
        <v>107.70135058754843</v>
      </c>
      <c r="K8" s="56">
        <v>105.87568040713646</v>
      </c>
      <c r="L8" s="56">
        <v>104.17717847552549</v>
      </c>
      <c r="M8" s="56">
        <v>102.28880935638925</v>
      </c>
      <c r="N8" s="56">
        <v>100.34064197828276</v>
      </c>
      <c r="O8" s="56">
        <v>98.235671046527969</v>
      </c>
      <c r="P8" s="56">
        <v>94.700768374329598</v>
      </c>
      <c r="Q8" s="56">
        <v>90.739209816526355</v>
      </c>
      <c r="R8" s="56">
        <v>87.855441677290386</v>
      </c>
      <c r="S8" s="56">
        <v>80.539325212774727</v>
      </c>
      <c r="T8" s="56">
        <v>72.029139511709303</v>
      </c>
      <c r="U8" s="56"/>
      <c r="V8" s="56"/>
    </row>
    <row r="9" spans="1:22" s="14" customFormat="1" ht="15" customHeight="1" x14ac:dyDescent="0.25">
      <c r="A9" s="14" t="s">
        <v>47</v>
      </c>
      <c r="B9" s="60">
        <v>978.406261289398</v>
      </c>
      <c r="C9" s="60">
        <v>816.82893032498316</v>
      </c>
      <c r="D9" s="60">
        <v>787.89523777550426</v>
      </c>
      <c r="E9" s="60">
        <v>813.03299767133615</v>
      </c>
      <c r="F9" s="60">
        <v>848.18386472985594</v>
      </c>
      <c r="G9" s="60">
        <v>845.68025469472786</v>
      </c>
      <c r="H9" s="60">
        <v>859.08595310233591</v>
      </c>
      <c r="I9" s="60">
        <v>842.65100812602782</v>
      </c>
      <c r="J9" s="60">
        <v>838.18850736687398</v>
      </c>
      <c r="K9" s="60">
        <v>839.04626116641248</v>
      </c>
      <c r="L9" s="60">
        <v>835.47725425725264</v>
      </c>
      <c r="M9" s="60">
        <v>861.59873661523579</v>
      </c>
      <c r="N9" s="60">
        <v>850.24217873569864</v>
      </c>
      <c r="O9" s="60">
        <v>827.29784657560026</v>
      </c>
      <c r="P9" s="60">
        <v>819.68623812197302</v>
      </c>
      <c r="Q9" s="60">
        <v>813.53385424412375</v>
      </c>
      <c r="R9" s="60">
        <v>817.76037268676362</v>
      </c>
      <c r="S9" s="60">
        <v>813.04152633148703</v>
      </c>
      <c r="T9" s="60">
        <v>797.27288714048893</v>
      </c>
      <c r="U9" s="60"/>
      <c r="V9" s="60"/>
    </row>
    <row r="11" spans="1:22" x14ac:dyDescent="0.25">
      <c r="A11" s="2" t="s">
        <v>35</v>
      </c>
    </row>
    <row r="12" spans="1:22" ht="17.25" x14ac:dyDescent="0.25">
      <c r="A12" s="2" t="s">
        <v>51</v>
      </c>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1"/>
  <sheetViews>
    <sheetView workbookViewId="0">
      <selection activeCell="D6" sqref="D6"/>
    </sheetView>
  </sheetViews>
  <sheetFormatPr defaultColWidth="8.85546875" defaultRowHeight="15" x14ac:dyDescent="0.25"/>
  <cols>
    <col min="1" max="1" width="32.140625" style="2" customWidth="1"/>
    <col min="2" max="19" width="10.7109375" style="2" customWidth="1"/>
    <col min="20" max="16384" width="8.85546875" style="2"/>
  </cols>
  <sheetData>
    <row r="1" spans="1:20" x14ac:dyDescent="0.25">
      <c r="A1" s="1" t="s">
        <v>67</v>
      </c>
    </row>
    <row r="2" spans="1:20" x14ac:dyDescent="0.25">
      <c r="A2" s="12"/>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0" ht="17.25" x14ac:dyDescent="0.25">
      <c r="A3" s="63" t="s">
        <v>63</v>
      </c>
      <c r="B3" s="8">
        <v>0.55079999999999996</v>
      </c>
      <c r="C3" s="8">
        <v>0.59924999999999995</v>
      </c>
      <c r="D3" s="8">
        <v>0.46766999999999997</v>
      </c>
      <c r="E3" s="8">
        <v>0.48704999999999998</v>
      </c>
      <c r="F3" s="8">
        <v>0.39269999999999999</v>
      </c>
      <c r="G3" s="8">
        <v>0.39269999999999999</v>
      </c>
      <c r="H3" s="8">
        <v>0.39269999999999999</v>
      </c>
      <c r="I3" s="8">
        <v>0.39269999999999999</v>
      </c>
      <c r="J3" s="8">
        <v>0.39269999999999999</v>
      </c>
      <c r="K3" s="8">
        <v>0.39269999999999999</v>
      </c>
      <c r="L3" s="8">
        <v>0.39269999999999999</v>
      </c>
      <c r="M3" s="8">
        <v>0.39269999999999999</v>
      </c>
      <c r="N3" s="8">
        <v>0.39269999999999999</v>
      </c>
      <c r="O3" s="8">
        <v>0.39269999999999999</v>
      </c>
      <c r="P3" s="8">
        <v>0.39269999999999999</v>
      </c>
      <c r="Q3" s="8">
        <v>0.39269999999999999</v>
      </c>
      <c r="R3" s="8">
        <v>0.39269999999999999</v>
      </c>
      <c r="S3" s="8">
        <v>0.39269999999999999</v>
      </c>
      <c r="T3" s="8">
        <v>0.39269999999999999</v>
      </c>
    </row>
    <row r="4" spans="1:20" ht="17.25" x14ac:dyDescent="0.25">
      <c r="A4" s="12" t="s">
        <v>64</v>
      </c>
      <c r="B4" s="13">
        <v>0.01</v>
      </c>
      <c r="C4" s="13">
        <v>0.01</v>
      </c>
      <c r="D4" s="13">
        <v>0.01</v>
      </c>
      <c r="E4" s="13">
        <v>0.01</v>
      </c>
      <c r="F4" s="13">
        <v>0.01</v>
      </c>
      <c r="G4" s="13">
        <v>0.01</v>
      </c>
      <c r="H4" s="13">
        <v>0.01</v>
      </c>
      <c r="I4" s="13">
        <v>0.01</v>
      </c>
      <c r="J4" s="13">
        <v>0.01</v>
      </c>
      <c r="K4" s="13">
        <v>0</v>
      </c>
      <c r="L4" s="13">
        <v>0</v>
      </c>
      <c r="M4" s="13">
        <v>0</v>
      </c>
      <c r="N4" s="13">
        <v>0</v>
      </c>
      <c r="O4" s="13">
        <v>0</v>
      </c>
      <c r="P4" s="13">
        <v>0</v>
      </c>
      <c r="Q4" s="13">
        <v>0</v>
      </c>
      <c r="R4" s="13">
        <v>0</v>
      </c>
      <c r="S4" s="13">
        <v>0</v>
      </c>
      <c r="T4" s="13">
        <v>0</v>
      </c>
    </row>
    <row r="5" spans="1:20" x14ac:dyDescent="0.25">
      <c r="A5" s="10" t="s">
        <v>18</v>
      </c>
      <c r="B5" s="15">
        <v>0.56079999999999997</v>
      </c>
      <c r="C5" s="15">
        <v>0.60924999999999996</v>
      </c>
      <c r="D5" s="15">
        <v>0.47766999999999998</v>
      </c>
      <c r="E5" s="15">
        <v>0.49704999999999999</v>
      </c>
      <c r="F5" s="15">
        <v>0.4027</v>
      </c>
      <c r="G5" s="15">
        <v>0.4027</v>
      </c>
      <c r="H5" s="15">
        <v>0.4027</v>
      </c>
      <c r="I5" s="15">
        <v>0.4027</v>
      </c>
      <c r="J5" s="15">
        <v>0.4027</v>
      </c>
      <c r="K5" s="15">
        <v>0.39269999999999999</v>
      </c>
      <c r="L5" s="15">
        <v>0.39269999999999999</v>
      </c>
      <c r="M5" s="15">
        <v>0.39269999999999999</v>
      </c>
      <c r="N5" s="15">
        <v>0.39269999999999999</v>
      </c>
      <c r="O5" s="15">
        <v>0.39269999999999999</v>
      </c>
      <c r="P5" s="15">
        <v>0.39269999999999999</v>
      </c>
      <c r="Q5" s="15">
        <v>0.39269999999999999</v>
      </c>
      <c r="R5" s="15">
        <v>0.39269999999999999</v>
      </c>
      <c r="S5" s="15">
        <v>0.39269999999999999</v>
      </c>
      <c r="T5" s="15">
        <v>0.39269999999999999</v>
      </c>
    </row>
    <row r="6" spans="1:20" x14ac:dyDescent="0.25">
      <c r="A6" s="14"/>
      <c r="B6" s="14"/>
      <c r="C6" s="14"/>
      <c r="D6" s="14"/>
      <c r="E6" s="14"/>
      <c r="F6" s="14"/>
      <c r="G6" s="14"/>
      <c r="H6" s="14"/>
      <c r="I6" s="14"/>
      <c r="J6" s="14"/>
      <c r="K6" s="14"/>
      <c r="L6" s="14"/>
      <c r="M6" s="14"/>
      <c r="N6" s="14"/>
      <c r="O6" s="14"/>
      <c r="P6" s="14"/>
      <c r="Q6" s="14"/>
      <c r="R6" s="14"/>
      <c r="S6" s="14"/>
    </row>
    <row r="7" spans="1:20" x14ac:dyDescent="0.25">
      <c r="A7" s="61" t="s">
        <v>54</v>
      </c>
      <c r="B7" s="15"/>
      <c r="C7" s="15"/>
      <c r="D7" s="15"/>
      <c r="E7" s="15"/>
      <c r="F7" s="15"/>
      <c r="G7" s="15"/>
      <c r="H7" s="15"/>
      <c r="I7" s="15"/>
      <c r="J7" s="15"/>
      <c r="K7" s="15"/>
      <c r="L7" s="15"/>
      <c r="M7" s="15"/>
      <c r="N7" s="15"/>
      <c r="O7" s="15"/>
      <c r="P7" s="15"/>
      <c r="Q7" s="15"/>
      <c r="R7" s="15"/>
      <c r="S7" s="15"/>
    </row>
    <row r="8" spans="1:20" ht="17.25" x14ac:dyDescent="0.25">
      <c r="A8" s="64" t="s">
        <v>65</v>
      </c>
      <c r="B8" s="15"/>
      <c r="C8" s="15"/>
      <c r="D8" s="15"/>
      <c r="E8" s="15"/>
      <c r="F8" s="15"/>
      <c r="G8" s="15"/>
      <c r="H8" s="15"/>
      <c r="I8" s="15"/>
      <c r="J8" s="15"/>
      <c r="K8" s="15"/>
      <c r="L8" s="15"/>
      <c r="M8" s="15"/>
      <c r="N8" s="15"/>
      <c r="O8" s="15"/>
      <c r="P8" s="15"/>
      <c r="Q8" s="15"/>
      <c r="R8" s="15"/>
      <c r="S8" s="15"/>
    </row>
    <row r="9" spans="1:20" ht="17.25" x14ac:dyDescent="0.25">
      <c r="A9" s="62" t="s">
        <v>66</v>
      </c>
      <c r="B9" s="9"/>
      <c r="C9" s="9"/>
      <c r="D9" s="9"/>
      <c r="E9" s="9"/>
      <c r="F9" s="9"/>
      <c r="G9" s="9"/>
      <c r="H9" s="9"/>
      <c r="I9" s="9"/>
      <c r="J9" s="9"/>
      <c r="K9" s="9"/>
      <c r="L9" s="9"/>
      <c r="M9" s="9"/>
      <c r="N9" s="9"/>
      <c r="O9" s="9"/>
      <c r="P9" s="9"/>
      <c r="Q9" s="9"/>
      <c r="R9" s="9"/>
      <c r="S9" s="9"/>
    </row>
    <row r="10" spans="1:20" x14ac:dyDescent="0.25">
      <c r="A10" s="9"/>
      <c r="B10" s="9"/>
      <c r="C10" s="9"/>
      <c r="D10" s="9"/>
      <c r="E10" s="9"/>
      <c r="F10" s="9"/>
      <c r="G10" s="9"/>
      <c r="H10" s="9"/>
      <c r="I10" s="9"/>
      <c r="J10" s="9"/>
      <c r="K10" s="9"/>
      <c r="L10" s="9"/>
      <c r="M10" s="9"/>
      <c r="N10" s="9"/>
      <c r="O10" s="9"/>
      <c r="P10" s="9"/>
      <c r="Q10" s="9"/>
      <c r="R10" s="9"/>
      <c r="S10" s="9"/>
    </row>
    <row r="11" spans="1:20" x14ac:dyDescent="0.25">
      <c r="B11" s="9"/>
      <c r="C11" s="9"/>
      <c r="D11" s="9"/>
      <c r="E11" s="9"/>
      <c r="F11" s="9"/>
      <c r="G11" s="9"/>
      <c r="H11" s="9"/>
      <c r="I11" s="9"/>
      <c r="J11" s="9"/>
      <c r="K11" s="9"/>
      <c r="L11" s="9"/>
      <c r="M11" s="9"/>
      <c r="N11" s="9"/>
      <c r="O11" s="9"/>
      <c r="P11" s="9"/>
      <c r="Q11" s="9"/>
      <c r="R11" s="9"/>
      <c r="S11" s="9"/>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0"/>
  <sheetViews>
    <sheetView workbookViewId="0">
      <selection activeCell="N27" sqref="N27"/>
    </sheetView>
  </sheetViews>
  <sheetFormatPr defaultColWidth="8.85546875" defaultRowHeight="15" x14ac:dyDescent="0.25"/>
  <cols>
    <col min="1" max="1" width="22.7109375" style="2" customWidth="1"/>
    <col min="2" max="11" width="8.85546875" style="2" customWidth="1"/>
    <col min="12" max="16384" width="8.85546875" style="2"/>
  </cols>
  <sheetData>
    <row r="1" spans="1:20" x14ac:dyDescent="0.25">
      <c r="A1" s="18" t="s">
        <v>30</v>
      </c>
    </row>
    <row r="2" spans="1:20" x14ac:dyDescent="0.25">
      <c r="A2" s="71"/>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0" x14ac:dyDescent="0.25">
      <c r="A3" s="2" t="s">
        <v>10</v>
      </c>
      <c r="B3" s="19">
        <v>1.5894061230000001</v>
      </c>
      <c r="C3" s="19">
        <v>1.6376530617647058</v>
      </c>
      <c r="D3" s="19">
        <v>1.6376530617647058</v>
      </c>
      <c r="E3" s="19">
        <v>1.6376530617647058</v>
      </c>
      <c r="F3" s="19">
        <v>1.6376530617647058</v>
      </c>
      <c r="G3" s="19">
        <v>1.6376530617647058</v>
      </c>
      <c r="H3" s="19">
        <v>1.6376530617647058</v>
      </c>
      <c r="I3" s="19">
        <v>1.6376530617647058</v>
      </c>
      <c r="J3" s="19">
        <v>1.6376530617647058</v>
      </c>
      <c r="K3" s="19">
        <v>1.6376530617647058</v>
      </c>
      <c r="L3" s="19">
        <v>1.6376530617647058</v>
      </c>
      <c r="M3" s="19">
        <v>1.6376530617647058</v>
      </c>
      <c r="N3" s="19">
        <v>1.6376530617647058</v>
      </c>
      <c r="O3" s="19">
        <v>1.6376530617647058</v>
      </c>
      <c r="P3" s="19">
        <v>1.6376530617647058</v>
      </c>
      <c r="Q3" s="19">
        <v>1.6376530617647058</v>
      </c>
      <c r="R3" s="19">
        <v>1.6376530617647058</v>
      </c>
      <c r="S3" s="19">
        <v>1.6376530617647058</v>
      </c>
      <c r="T3" s="19">
        <v>1.6376530617647058</v>
      </c>
    </row>
    <row r="4" spans="1:20" x14ac:dyDescent="0.25">
      <c r="A4" s="2" t="s">
        <v>11</v>
      </c>
      <c r="B4" s="19">
        <v>0</v>
      </c>
      <c r="C4" s="19">
        <v>1.2732447742130222E-3</v>
      </c>
      <c r="D4" s="19">
        <v>1.2279837952190475E-3</v>
      </c>
      <c r="E4" s="19">
        <v>7.6558355375412543E-2</v>
      </c>
      <c r="F4" s="19">
        <v>8.6588317744971929E-2</v>
      </c>
      <c r="G4" s="19">
        <v>8.7113722811645297E-2</v>
      </c>
      <c r="H4" s="19">
        <v>8.763914003247357E-2</v>
      </c>
      <c r="I4" s="19">
        <v>0.13682639223898116</v>
      </c>
      <c r="J4" s="19">
        <v>0.1365869113242594</v>
      </c>
      <c r="K4" s="19">
        <v>0.13636244032803357</v>
      </c>
      <c r="L4" s="19">
        <v>0.13615268493817634</v>
      </c>
      <c r="M4" s="19">
        <v>0.13595735661338634</v>
      </c>
      <c r="N4" s="19">
        <v>0.13577617247003479</v>
      </c>
      <c r="O4" s="19">
        <v>0.13560885517123072</v>
      </c>
      <c r="P4" s="19">
        <v>0.13545513281806151</v>
      </c>
      <c r="Q4" s="19">
        <v>0.13620559682904029</v>
      </c>
      <c r="R4" s="19">
        <v>0.1375783601735017</v>
      </c>
      <c r="S4" s="19">
        <v>0.13883826000624649</v>
      </c>
      <c r="T4" s="19">
        <v>0.13999530932399931</v>
      </c>
    </row>
    <row r="5" spans="1:20" x14ac:dyDescent="0.25">
      <c r="A5" s="20" t="s">
        <v>12</v>
      </c>
      <c r="B5" s="21">
        <v>1.5894061230000001</v>
      </c>
      <c r="C5" s="21">
        <v>1.6389263065389188</v>
      </c>
      <c r="D5" s="21">
        <v>1.638881045559925</v>
      </c>
      <c r="E5" s="21">
        <v>1.7142114171401184</v>
      </c>
      <c r="F5" s="21">
        <v>1.7242413795096778</v>
      </c>
      <c r="G5" s="21">
        <v>1.724766784576351</v>
      </c>
      <c r="H5" s="21">
        <v>1.7252922017971795</v>
      </c>
      <c r="I5" s="21">
        <v>1.774479454003687</v>
      </c>
      <c r="J5" s="21">
        <v>1.7742399730889653</v>
      </c>
      <c r="K5" s="21">
        <v>1.7740155020927393</v>
      </c>
      <c r="L5" s="21">
        <v>1.773805746702882</v>
      </c>
      <c r="M5" s="21">
        <v>1.7736104183780921</v>
      </c>
      <c r="N5" s="21">
        <v>1.7734292342347406</v>
      </c>
      <c r="O5" s="21">
        <v>1.7732619169359365</v>
      </c>
      <c r="P5" s="21">
        <v>1.7731081945827674</v>
      </c>
      <c r="Q5" s="21">
        <v>1.7738586585937461</v>
      </c>
      <c r="R5" s="21">
        <v>1.7752314219382075</v>
      </c>
      <c r="S5" s="21">
        <v>1.7764913217709524</v>
      </c>
      <c r="T5" s="21">
        <v>1.7776483710887052</v>
      </c>
    </row>
    <row r="6" spans="1:20" s="14" customFormat="1" x14ac:dyDescent="0.25">
      <c r="B6" s="22"/>
      <c r="C6" s="22"/>
      <c r="D6" s="22"/>
      <c r="E6" s="22"/>
      <c r="F6" s="22"/>
      <c r="G6" s="22"/>
      <c r="H6" s="22"/>
      <c r="I6" s="22"/>
      <c r="J6" s="22"/>
      <c r="K6" s="22"/>
      <c r="L6" s="22"/>
      <c r="M6" s="22"/>
      <c r="N6" s="22"/>
      <c r="O6" s="22"/>
      <c r="P6" s="22"/>
      <c r="Q6" s="22"/>
      <c r="R6" s="22"/>
      <c r="S6" s="22"/>
    </row>
    <row r="8" spans="1:20" x14ac:dyDescent="0.25">
      <c r="A8" s="61" t="s">
        <v>35</v>
      </c>
    </row>
    <row r="9" spans="1:20" x14ac:dyDescent="0.25">
      <c r="A9" s="68" t="s">
        <v>73</v>
      </c>
    </row>
    <row r="10" spans="1:20" x14ac:dyDescent="0.25">
      <c r="A10" s="68" t="s">
        <v>68</v>
      </c>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workbookViewId="0">
      <selection activeCell="Q30" sqref="Q30"/>
    </sheetView>
  </sheetViews>
  <sheetFormatPr defaultColWidth="8.85546875" defaultRowHeight="15" x14ac:dyDescent="0.25"/>
  <cols>
    <col min="1" max="1" width="29.28515625" style="2" customWidth="1"/>
    <col min="2" max="2" width="9.42578125" style="2" customWidth="1"/>
    <col min="3" max="11" width="8.85546875" style="2" customWidth="1"/>
    <col min="12" max="16384" width="8.85546875" style="2"/>
  </cols>
  <sheetData>
    <row r="1" spans="1:21" x14ac:dyDescent="0.25">
      <c r="A1" s="1" t="s">
        <v>31</v>
      </c>
    </row>
    <row r="2" spans="1:21" x14ac:dyDescent="0.25">
      <c r="A2" s="72"/>
      <c r="B2" s="67">
        <v>2017</v>
      </c>
      <c r="C2" s="67">
        <v>2018</v>
      </c>
      <c r="D2" s="67">
        <v>2019</v>
      </c>
      <c r="E2" s="67">
        <v>2020</v>
      </c>
      <c r="F2" s="67">
        <v>2021</v>
      </c>
      <c r="G2" s="67">
        <v>2022</v>
      </c>
      <c r="H2" s="67">
        <v>2023</v>
      </c>
      <c r="I2" s="67">
        <v>2024</v>
      </c>
      <c r="J2" s="67">
        <v>2025</v>
      </c>
      <c r="K2" s="67">
        <v>2026</v>
      </c>
      <c r="L2" s="67">
        <v>2027</v>
      </c>
      <c r="M2" s="67">
        <v>2028</v>
      </c>
      <c r="N2" s="67">
        <v>2029</v>
      </c>
      <c r="O2" s="67">
        <v>2030</v>
      </c>
      <c r="P2" s="67">
        <v>2031</v>
      </c>
      <c r="Q2" s="67">
        <v>2032</v>
      </c>
      <c r="R2" s="67">
        <v>2033</v>
      </c>
      <c r="S2" s="67">
        <v>2034</v>
      </c>
      <c r="T2" s="67">
        <v>2035</v>
      </c>
    </row>
    <row r="3" spans="1:21" x14ac:dyDescent="0.25">
      <c r="A3" s="6" t="s">
        <v>13</v>
      </c>
      <c r="B3" s="24">
        <v>3.6557797709105175</v>
      </c>
      <c r="C3" s="24">
        <v>3.6557797709105175</v>
      </c>
      <c r="D3" s="24">
        <v>3.6557797709105175</v>
      </c>
      <c r="E3" s="24">
        <v>3.6557797709105175</v>
      </c>
      <c r="F3" s="24">
        <v>3.6557797709105175</v>
      </c>
      <c r="G3" s="24">
        <v>3.6557797709105175</v>
      </c>
      <c r="H3" s="24">
        <v>3.6557797709105175</v>
      </c>
      <c r="I3" s="24">
        <v>3.6557797709105175</v>
      </c>
      <c r="J3" s="24">
        <v>3.6557797709105175</v>
      </c>
      <c r="K3" s="24">
        <v>3.6557797709105175</v>
      </c>
      <c r="L3" s="24">
        <v>3.6557797709105175</v>
      </c>
      <c r="M3" s="24">
        <v>3.6557797709105175</v>
      </c>
      <c r="N3" s="24">
        <v>3.6557797709105175</v>
      </c>
      <c r="O3" s="24">
        <v>3.6557797709105175</v>
      </c>
      <c r="P3" s="24">
        <v>3.6557797709105175</v>
      </c>
      <c r="Q3" s="24">
        <v>3.6557797709105175</v>
      </c>
      <c r="R3" s="24">
        <v>3.6557797709105175</v>
      </c>
      <c r="S3" s="24">
        <v>3.6557797709105175</v>
      </c>
      <c r="T3" s="24">
        <v>3.6557797709105175</v>
      </c>
    </row>
    <row r="4" spans="1:21" ht="30" x14ac:dyDescent="0.25">
      <c r="A4" s="25" t="s">
        <v>14</v>
      </c>
      <c r="B4" s="24">
        <v>0.11524408719402886</v>
      </c>
      <c r="C4" s="24">
        <v>0.17277569333548784</v>
      </c>
      <c r="D4" s="24">
        <v>0.22916056773628427</v>
      </c>
      <c r="E4" s="24">
        <v>0.28466494931409597</v>
      </c>
      <c r="F4" s="24">
        <v>0.33752948862424043</v>
      </c>
      <c r="G4" s="24">
        <v>0.38515947423820496</v>
      </c>
      <c r="H4" s="24">
        <v>0.42954761049503376</v>
      </c>
      <c r="I4" s="24">
        <v>0.47126737773144484</v>
      </c>
      <c r="J4" s="24">
        <v>0.51116436689163824</v>
      </c>
      <c r="K4" s="24">
        <v>0.54962966366934352</v>
      </c>
      <c r="L4" s="24">
        <v>0.58729665281048249</v>
      </c>
      <c r="M4" s="24">
        <v>0.62483397145205932</v>
      </c>
      <c r="N4" s="24">
        <v>0.66193244854582023</v>
      </c>
      <c r="O4" s="24">
        <v>0.6981429139374199</v>
      </c>
      <c r="P4" s="24">
        <v>0.73504539040019889</v>
      </c>
      <c r="Q4" s="24">
        <v>0.77020684080561641</v>
      </c>
      <c r="R4" s="24">
        <v>0.80395330476884275</v>
      </c>
      <c r="S4" s="24">
        <v>0.83580899219106863</v>
      </c>
      <c r="T4" s="24">
        <v>0.8655746357705536</v>
      </c>
    </row>
    <row r="5" spans="1:21" ht="30" x14ac:dyDescent="0.25">
      <c r="A5" s="25" t="s">
        <v>15</v>
      </c>
      <c r="B5" s="24">
        <v>1.3829290463283461E-4</v>
      </c>
      <c r="C5" s="24">
        <v>2.0733083200258541E-4</v>
      </c>
      <c r="D5" s="24">
        <v>2.7499268128354108E-4</v>
      </c>
      <c r="E5" s="24">
        <v>3.4159793917691518E-4</v>
      </c>
      <c r="F5" s="24">
        <v>4.0503538634908845E-4</v>
      </c>
      <c r="G5" s="24">
        <v>4.621913690858459E-4</v>
      </c>
      <c r="H5" s="24">
        <v>5.1545713259404044E-4</v>
      </c>
      <c r="I5" s="24">
        <v>5.6552085327773375E-4</v>
      </c>
      <c r="J5" s="24">
        <v>6.1339724026996582E-4</v>
      </c>
      <c r="K5" s="24">
        <v>6.5955559640321201E-4</v>
      </c>
      <c r="L5" s="24">
        <v>7.0475598337257895E-4</v>
      </c>
      <c r="M5" s="24">
        <v>7.4980076574247107E-4</v>
      </c>
      <c r="N5" s="24">
        <v>7.9431893825498425E-4</v>
      </c>
      <c r="O5" s="24">
        <v>8.3777149672490379E-4</v>
      </c>
      <c r="P5" s="24">
        <v>8.8205446848023871E-4</v>
      </c>
      <c r="Q5" s="24">
        <v>9.2424820896673955E-4</v>
      </c>
      <c r="R5" s="24">
        <v>9.6474396572261115E-4</v>
      </c>
      <c r="S5" s="24">
        <v>1.0029707906292823E-3</v>
      </c>
      <c r="T5" s="24">
        <v>1.0386895629246643E-3</v>
      </c>
    </row>
    <row r="6" spans="1:21" x14ac:dyDescent="0.25">
      <c r="A6" s="26" t="s">
        <v>16</v>
      </c>
      <c r="B6" s="27">
        <v>3.7711621510091793</v>
      </c>
      <c r="C6" s="27">
        <v>3.8287627950780081</v>
      </c>
      <c r="D6" s="27">
        <v>3.8852153313280855</v>
      </c>
      <c r="E6" s="27">
        <v>3.9407863181637905</v>
      </c>
      <c r="F6" s="27">
        <v>3.9937142949211073</v>
      </c>
      <c r="G6" s="27">
        <v>4.0414014365178081</v>
      </c>
      <c r="H6" s="27">
        <v>4.0858428385381451</v>
      </c>
      <c r="I6" s="27">
        <v>4.1276126694952398</v>
      </c>
      <c r="J6" s="27">
        <v>4.167557535042425</v>
      </c>
      <c r="K6" s="27">
        <v>4.2060689901762647</v>
      </c>
      <c r="L6" s="27">
        <v>4.2437811797043725</v>
      </c>
      <c r="M6" s="27">
        <v>4.281363543128319</v>
      </c>
      <c r="N6" s="27">
        <v>4.3185065383945931</v>
      </c>
      <c r="O6" s="27">
        <v>4.3547604563446622</v>
      </c>
      <c r="P6" s="27">
        <v>4.3917072157791965</v>
      </c>
      <c r="Q6" s="27">
        <v>4.4269108599251004</v>
      </c>
      <c r="R6" s="27">
        <v>4.4606978196450831</v>
      </c>
      <c r="S6" s="27">
        <v>4.4925917338922154</v>
      </c>
      <c r="T6" s="27">
        <v>4.522393096243996</v>
      </c>
    </row>
    <row r="7" spans="1:21" x14ac:dyDescent="0.25">
      <c r="A7" s="14"/>
      <c r="B7" s="22"/>
      <c r="C7" s="22"/>
      <c r="D7" s="22"/>
      <c r="E7" s="22"/>
      <c r="F7" s="22"/>
      <c r="G7" s="22"/>
      <c r="H7" s="22"/>
      <c r="I7" s="22"/>
      <c r="J7" s="22"/>
      <c r="K7" s="22"/>
      <c r="L7" s="22"/>
      <c r="M7" s="22"/>
      <c r="N7" s="22"/>
      <c r="O7" s="22"/>
      <c r="P7" s="22"/>
      <c r="Q7" s="22"/>
      <c r="R7" s="22"/>
      <c r="S7" s="22"/>
      <c r="T7" s="14"/>
      <c r="U7" s="14"/>
    </row>
    <row r="9" spans="1:21" x14ac:dyDescent="0.25">
      <c r="A9" s="10"/>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6"/>
  <sheetViews>
    <sheetView workbookViewId="0">
      <selection activeCell="I28" sqref="I28"/>
    </sheetView>
  </sheetViews>
  <sheetFormatPr defaultColWidth="8.85546875" defaultRowHeight="15" x14ac:dyDescent="0.25"/>
  <cols>
    <col min="1" max="1" width="31.28515625" style="2" bestFit="1" customWidth="1"/>
    <col min="2" max="11" width="8.85546875" style="2" customWidth="1"/>
    <col min="12" max="16384" width="8.85546875" style="2"/>
  </cols>
  <sheetData>
    <row r="1" spans="1:20" x14ac:dyDescent="0.25">
      <c r="A1" s="1" t="s">
        <v>32</v>
      </c>
    </row>
    <row r="2" spans="1:20" x14ac:dyDescent="0.25">
      <c r="A2" s="12"/>
      <c r="B2" s="67">
        <v>2017</v>
      </c>
      <c r="C2" s="67">
        <v>2018</v>
      </c>
      <c r="D2" s="67">
        <v>2019</v>
      </c>
      <c r="E2" s="67">
        <v>2020</v>
      </c>
      <c r="F2" s="67">
        <v>2021</v>
      </c>
      <c r="G2" s="67">
        <v>2022</v>
      </c>
      <c r="H2" s="67">
        <v>2023</v>
      </c>
      <c r="I2" s="67">
        <v>2024</v>
      </c>
      <c r="J2" s="67">
        <v>2025</v>
      </c>
      <c r="K2" s="67">
        <v>2026</v>
      </c>
      <c r="L2" s="67">
        <v>2027</v>
      </c>
      <c r="M2" s="67">
        <v>2028</v>
      </c>
      <c r="N2" s="67">
        <v>2029</v>
      </c>
      <c r="O2" s="67">
        <v>2030</v>
      </c>
      <c r="P2" s="67">
        <v>2031</v>
      </c>
      <c r="Q2" s="67">
        <v>2032</v>
      </c>
      <c r="R2" s="67">
        <v>2033</v>
      </c>
      <c r="S2" s="67">
        <v>2034</v>
      </c>
      <c r="T2" s="67">
        <v>2035</v>
      </c>
    </row>
    <row r="3" spans="1:20" ht="17.25" x14ac:dyDescent="0.25">
      <c r="A3" s="11" t="s">
        <v>62</v>
      </c>
      <c r="B3" s="19">
        <v>0.48989094337049427</v>
      </c>
      <c r="C3" s="19">
        <v>0.46231218015380787</v>
      </c>
      <c r="D3" s="19">
        <v>0.47289935904431046</v>
      </c>
      <c r="E3" s="19">
        <v>0.47635569504727243</v>
      </c>
      <c r="F3" s="19">
        <v>0.46865864037455285</v>
      </c>
      <c r="G3" s="19">
        <v>0.4694422943380015</v>
      </c>
      <c r="H3" s="19">
        <v>0.4709371739716926</v>
      </c>
      <c r="I3" s="19">
        <v>0.47710434398534002</v>
      </c>
      <c r="J3" s="19">
        <v>0.47647730474040634</v>
      </c>
      <c r="K3" s="19">
        <v>0.47771950560528176</v>
      </c>
      <c r="L3" s="19">
        <v>0.47891113384329848</v>
      </c>
      <c r="M3" s="19">
        <v>0.47757486884684508</v>
      </c>
      <c r="N3" s="19">
        <v>0.47218814317594887</v>
      </c>
      <c r="O3" s="19">
        <v>0.46831715308900168</v>
      </c>
      <c r="P3" s="19">
        <v>0.45964021856066672</v>
      </c>
      <c r="Q3" s="19">
        <v>0.45863479923431177</v>
      </c>
      <c r="R3" s="19">
        <v>0.45232212659135645</v>
      </c>
      <c r="S3" s="19">
        <v>0.44239382796239557</v>
      </c>
      <c r="T3" s="19">
        <v>0.41856200071296373</v>
      </c>
    </row>
    <row r="4" spans="1:20" x14ac:dyDescent="0.25">
      <c r="A4" s="2" t="s">
        <v>23</v>
      </c>
      <c r="B4" s="19">
        <v>0.13761309399468033</v>
      </c>
      <c r="C4" s="19">
        <v>4.1015292362642244E-2</v>
      </c>
      <c r="D4" s="19">
        <v>4.2711362277608529E-2</v>
      </c>
      <c r="E4" s="19">
        <v>4.2705163808842678E-2</v>
      </c>
      <c r="F4" s="19">
        <v>4.2564068323495061E-2</v>
      </c>
      <c r="G4" s="19">
        <v>4.2544435038576134E-2</v>
      </c>
      <c r="H4" s="19">
        <v>4.2535562276852741E-2</v>
      </c>
      <c r="I4" s="19">
        <v>4.2637628538841912E-2</v>
      </c>
      <c r="J4" s="19">
        <v>4.2621982484206802E-2</v>
      </c>
      <c r="K4" s="19">
        <v>4.2602230828084731E-2</v>
      </c>
      <c r="L4" s="19">
        <v>4.2752181904342879E-2</v>
      </c>
      <c r="M4" s="19">
        <v>4.3030059587658681E-2</v>
      </c>
      <c r="N4" s="19">
        <v>4.3237158185385483E-2</v>
      </c>
      <c r="O4" s="19">
        <v>4.3521955164391495E-2</v>
      </c>
      <c r="P4" s="19">
        <v>4.3802944141538507E-2</v>
      </c>
      <c r="Q4" s="19">
        <v>4.4191532082871243E-2</v>
      </c>
      <c r="R4" s="19">
        <v>4.4630624923938732E-2</v>
      </c>
      <c r="S4" s="19">
        <v>4.5197348650177785E-2</v>
      </c>
      <c r="T4" s="19">
        <v>4.5801445231745244E-2</v>
      </c>
    </row>
    <row r="5" spans="1:20" x14ac:dyDescent="0.25">
      <c r="A5" s="2" t="s">
        <v>24</v>
      </c>
      <c r="B5" s="19">
        <v>0.16194832000000001</v>
      </c>
      <c r="C5" s="19">
        <v>0.16828266666666666</v>
      </c>
      <c r="D5" s="19">
        <v>0.16828266666666666</v>
      </c>
      <c r="E5" s="19">
        <v>0.16828266666666666</v>
      </c>
      <c r="F5" s="19">
        <v>0.16828266666666666</v>
      </c>
      <c r="G5" s="19">
        <v>0.16828266666666666</v>
      </c>
      <c r="H5" s="19">
        <v>0.16828266666666666</v>
      </c>
      <c r="I5" s="19">
        <v>0.16828266666666666</v>
      </c>
      <c r="J5" s="19">
        <v>0.16828266666666666</v>
      </c>
      <c r="K5" s="19">
        <v>0.16828266666666666</v>
      </c>
      <c r="L5" s="19">
        <v>0.16828266666666666</v>
      </c>
      <c r="M5" s="19">
        <v>0.16828266666666666</v>
      </c>
      <c r="N5" s="19">
        <v>0.16828266666666666</v>
      </c>
      <c r="O5" s="19">
        <v>0.16828266666666666</v>
      </c>
      <c r="P5" s="19">
        <v>0.16828266666666666</v>
      </c>
      <c r="Q5" s="19">
        <v>0.16828266666666666</v>
      </c>
      <c r="R5" s="19">
        <v>0.16828266666666666</v>
      </c>
      <c r="S5" s="19">
        <v>0.16828266666666666</v>
      </c>
      <c r="T5" s="19">
        <v>0.16828266666666666</v>
      </c>
    </row>
    <row r="6" spans="1:20" x14ac:dyDescent="0.25">
      <c r="A6" s="20" t="s">
        <v>17</v>
      </c>
      <c r="B6" s="21">
        <v>0.78945235736517461</v>
      </c>
      <c r="C6" s="21">
        <v>0.67161013918311685</v>
      </c>
      <c r="D6" s="21">
        <v>0.68389338798858568</v>
      </c>
      <c r="E6" s="21">
        <v>0.68734352552278177</v>
      </c>
      <c r="F6" s="21">
        <v>0.67950537536471456</v>
      </c>
      <c r="G6" s="21">
        <v>0.68026939604324432</v>
      </c>
      <c r="H6" s="21">
        <v>0.68175540291521208</v>
      </c>
      <c r="I6" s="21">
        <v>0.68802463919084866</v>
      </c>
      <c r="J6" s="21">
        <v>0.68738195389127987</v>
      </c>
      <c r="K6" s="21">
        <v>0.68860440310003324</v>
      </c>
      <c r="L6" s="21">
        <v>0.68994598241430805</v>
      </c>
      <c r="M6" s="21">
        <v>0.68888759510117048</v>
      </c>
      <c r="N6" s="21">
        <v>0.68370796802800105</v>
      </c>
      <c r="O6" s="21">
        <v>0.68012177492005987</v>
      </c>
      <c r="P6" s="21">
        <v>0.67172582936887193</v>
      </c>
      <c r="Q6" s="21">
        <v>0.67110899798384971</v>
      </c>
      <c r="R6" s="21">
        <v>0.66523541818196186</v>
      </c>
      <c r="S6" s="21">
        <v>0.65587384327924003</v>
      </c>
      <c r="T6" s="21">
        <v>0.6326461126113756</v>
      </c>
    </row>
    <row r="7" spans="1:20" x14ac:dyDescent="0.25">
      <c r="A7" s="14"/>
      <c r="B7" s="28"/>
      <c r="C7" s="28"/>
      <c r="D7" s="28"/>
      <c r="E7" s="28"/>
      <c r="F7" s="28"/>
      <c r="G7" s="28"/>
      <c r="H7" s="28"/>
      <c r="I7" s="28"/>
      <c r="J7" s="28"/>
      <c r="K7" s="28"/>
      <c r="L7" s="28"/>
      <c r="M7" s="28"/>
      <c r="N7" s="28"/>
      <c r="O7" s="28"/>
      <c r="P7" s="28"/>
      <c r="Q7" s="28"/>
      <c r="R7" s="28"/>
      <c r="S7" s="28"/>
    </row>
    <row r="8" spans="1:20" x14ac:dyDescent="0.25">
      <c r="A8" s="14"/>
      <c r="B8" s="29"/>
      <c r="C8" s="29"/>
      <c r="D8" s="29"/>
      <c r="E8" s="29"/>
      <c r="F8" s="29"/>
      <c r="G8" s="29"/>
      <c r="H8" s="29"/>
      <c r="I8" s="29"/>
      <c r="J8" s="29"/>
      <c r="K8" s="29"/>
      <c r="L8" s="29"/>
      <c r="M8" s="29"/>
      <c r="N8" s="29"/>
      <c r="O8" s="29"/>
      <c r="P8" s="29"/>
      <c r="Q8" s="29"/>
      <c r="R8" s="29"/>
      <c r="S8" s="29"/>
    </row>
    <row r="9" spans="1:20" x14ac:dyDescent="0.25">
      <c r="A9" s="68" t="s">
        <v>35</v>
      </c>
      <c r="B9" s="23"/>
      <c r="C9" s="23"/>
      <c r="D9" s="23"/>
      <c r="E9" s="23"/>
      <c r="F9" s="23"/>
      <c r="G9" s="23"/>
      <c r="H9" s="23"/>
      <c r="I9" s="23"/>
      <c r="J9" s="23"/>
      <c r="K9" s="23"/>
      <c r="L9" s="23"/>
      <c r="M9" s="23"/>
      <c r="N9" s="23"/>
      <c r="O9" s="23"/>
      <c r="P9" s="23"/>
      <c r="Q9" s="23"/>
      <c r="R9" s="23"/>
      <c r="S9" s="23"/>
    </row>
    <row r="10" spans="1:20" ht="17.25" x14ac:dyDescent="0.25">
      <c r="A10" s="68" t="s">
        <v>69</v>
      </c>
      <c r="B10" s="23"/>
      <c r="C10" s="23"/>
      <c r="D10" s="23"/>
      <c r="E10" s="23"/>
      <c r="F10" s="23"/>
      <c r="G10" s="23"/>
      <c r="H10" s="23"/>
      <c r="I10" s="23"/>
      <c r="J10" s="23"/>
      <c r="K10" s="23"/>
      <c r="L10" s="23"/>
      <c r="M10" s="23"/>
      <c r="N10" s="23"/>
      <c r="O10" s="23"/>
      <c r="P10" s="23"/>
      <c r="Q10" s="23"/>
      <c r="R10" s="23"/>
      <c r="S10" s="23"/>
    </row>
    <row r="14" spans="1:20" x14ac:dyDescent="0.25">
      <c r="B14" s="23"/>
    </row>
    <row r="15" spans="1:20" x14ac:dyDescent="0.25">
      <c r="B15" s="23"/>
    </row>
    <row r="16" spans="1:20" x14ac:dyDescent="0.25">
      <c r="B16" s="23"/>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
  <sheetViews>
    <sheetView workbookViewId="0">
      <selection activeCell="B9" sqref="B9"/>
    </sheetView>
  </sheetViews>
  <sheetFormatPr defaultRowHeight="15" x14ac:dyDescent="0.25"/>
  <cols>
    <col min="1" max="1" width="18.7109375" customWidth="1"/>
  </cols>
  <sheetData>
    <row r="1" spans="1:20" s="2" customFormat="1" x14ac:dyDescent="0.25">
      <c r="A1" s="1" t="s">
        <v>70</v>
      </c>
      <c r="B1" s="23"/>
      <c r="C1" s="23"/>
      <c r="D1" s="23"/>
      <c r="E1" s="23"/>
      <c r="F1" s="23"/>
      <c r="G1" s="23"/>
      <c r="H1" s="23"/>
      <c r="I1" s="23"/>
      <c r="J1" s="23"/>
      <c r="K1" s="23"/>
      <c r="L1" s="23"/>
      <c r="M1" s="23"/>
      <c r="N1" s="23"/>
      <c r="O1" s="23"/>
      <c r="P1" s="23"/>
      <c r="Q1" s="23"/>
      <c r="R1" s="23"/>
      <c r="S1" s="23"/>
    </row>
    <row r="2" spans="1:20" s="65" customFormat="1" x14ac:dyDescent="0.25">
      <c r="A2" s="66"/>
      <c r="B2" s="67">
        <v>2017</v>
      </c>
      <c r="C2" s="67">
        <v>2018</v>
      </c>
      <c r="D2" s="67">
        <v>2019</v>
      </c>
      <c r="E2" s="67">
        <v>2020</v>
      </c>
      <c r="F2" s="67">
        <v>2021</v>
      </c>
      <c r="G2" s="67">
        <v>2022</v>
      </c>
      <c r="H2" s="67">
        <v>2023</v>
      </c>
      <c r="I2" s="67">
        <v>2024</v>
      </c>
      <c r="J2" s="67">
        <v>2025</v>
      </c>
      <c r="K2" s="67">
        <v>2026</v>
      </c>
      <c r="L2" s="67">
        <v>2027</v>
      </c>
      <c r="M2" s="67">
        <v>2028</v>
      </c>
      <c r="N2" s="67">
        <v>2029</v>
      </c>
      <c r="O2" s="67">
        <v>2030</v>
      </c>
      <c r="P2" s="67">
        <v>2031</v>
      </c>
      <c r="Q2" s="67">
        <v>2032</v>
      </c>
      <c r="R2" s="67">
        <v>2033</v>
      </c>
      <c r="S2" s="67">
        <v>2034</v>
      </c>
      <c r="T2" s="67">
        <v>2035</v>
      </c>
    </row>
    <row r="3" spans="1:20" s="2" customFormat="1" x14ac:dyDescent="0.25">
      <c r="A3" s="2" t="s">
        <v>61</v>
      </c>
      <c r="B3" s="19">
        <v>3.5442401500938081E-2</v>
      </c>
      <c r="C3" s="19">
        <v>6.0572870544090059E-2</v>
      </c>
      <c r="D3" s="19">
        <v>6.5956969981238275E-2</v>
      </c>
      <c r="E3" s="19">
        <v>6.5956969981238275E-2</v>
      </c>
      <c r="F3" s="19">
        <v>6.5956969981238275E-2</v>
      </c>
      <c r="G3" s="19">
        <v>6.5956969981238275E-2</v>
      </c>
      <c r="H3" s="19">
        <v>6.5956969981238275E-2</v>
      </c>
      <c r="I3" s="19">
        <v>6.5956969981238275E-2</v>
      </c>
      <c r="J3" s="19">
        <v>6.5956969981238275E-2</v>
      </c>
      <c r="K3" s="19">
        <v>6.5956969981238275E-2</v>
      </c>
      <c r="L3" s="19">
        <v>6.5956969981238275E-2</v>
      </c>
      <c r="M3" s="19">
        <v>6.5956969981238275E-2</v>
      </c>
      <c r="N3" s="19">
        <v>6.5956969981238275E-2</v>
      </c>
      <c r="O3" s="19">
        <v>6.5956969981238275E-2</v>
      </c>
      <c r="P3" s="19">
        <v>6.5956969981238275E-2</v>
      </c>
      <c r="Q3" s="19">
        <v>6.5956969981238275E-2</v>
      </c>
      <c r="R3" s="19">
        <v>6.5956969981238275E-2</v>
      </c>
      <c r="S3" s="19">
        <v>6.5956969981238275E-2</v>
      </c>
      <c r="T3" s="19">
        <v>6.5956969981238275E-2</v>
      </c>
    </row>
    <row r="6" spans="1:20" x14ac:dyDescent="0.25">
      <c r="A6"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7"/>
  <sheetViews>
    <sheetView workbookViewId="0">
      <selection activeCell="O23" sqref="O23"/>
    </sheetView>
  </sheetViews>
  <sheetFormatPr defaultColWidth="8.85546875" defaultRowHeight="15" x14ac:dyDescent="0.25"/>
  <cols>
    <col min="1" max="1" width="22" style="2" customWidth="1"/>
    <col min="2" max="11" width="8.85546875" style="2" customWidth="1"/>
    <col min="12" max="16384" width="8.85546875" style="2"/>
  </cols>
  <sheetData>
    <row r="1" spans="1:22" x14ac:dyDescent="0.25">
      <c r="A1" s="1" t="s">
        <v>33</v>
      </c>
    </row>
    <row r="2" spans="1:22" x14ac:dyDescent="0.25">
      <c r="A2" s="12"/>
      <c r="B2" s="67">
        <v>2017</v>
      </c>
      <c r="C2" s="67">
        <v>2018</v>
      </c>
      <c r="D2" s="67">
        <v>2019</v>
      </c>
      <c r="E2" s="67">
        <v>2020</v>
      </c>
      <c r="F2" s="67">
        <v>2021</v>
      </c>
      <c r="G2" s="67">
        <v>2022</v>
      </c>
      <c r="H2" s="67">
        <v>2023</v>
      </c>
      <c r="I2" s="67">
        <v>2024</v>
      </c>
      <c r="J2" s="67">
        <v>2025</v>
      </c>
      <c r="K2" s="67">
        <v>2026</v>
      </c>
      <c r="L2" s="67">
        <v>2027</v>
      </c>
      <c r="M2" s="67">
        <v>2028</v>
      </c>
      <c r="N2" s="67">
        <v>2029</v>
      </c>
      <c r="O2" s="67">
        <v>2030</v>
      </c>
      <c r="P2" s="67">
        <v>2031</v>
      </c>
      <c r="Q2" s="67">
        <v>2032</v>
      </c>
      <c r="R2" s="67">
        <v>2033</v>
      </c>
      <c r="S2" s="67">
        <v>2034</v>
      </c>
      <c r="T2" s="67">
        <v>2035</v>
      </c>
    </row>
    <row r="3" spans="1:22" ht="30" x14ac:dyDescent="0.25">
      <c r="A3" s="11" t="s">
        <v>19</v>
      </c>
      <c r="B3" s="30">
        <v>0.6214389288222294</v>
      </c>
      <c r="C3" s="30">
        <v>0.61005254119769659</v>
      </c>
      <c r="D3" s="30">
        <v>0</v>
      </c>
      <c r="E3" s="30">
        <v>0</v>
      </c>
      <c r="F3" s="30">
        <v>0</v>
      </c>
      <c r="G3" s="30">
        <v>0</v>
      </c>
      <c r="H3" s="30">
        <v>0</v>
      </c>
      <c r="I3" s="30">
        <v>0</v>
      </c>
      <c r="J3" s="30">
        <v>0</v>
      </c>
      <c r="K3" s="30">
        <v>0</v>
      </c>
      <c r="L3" s="30">
        <v>0</v>
      </c>
      <c r="M3" s="30">
        <v>0</v>
      </c>
      <c r="N3" s="30">
        <v>0</v>
      </c>
      <c r="O3" s="30">
        <v>0</v>
      </c>
      <c r="P3" s="30">
        <v>0</v>
      </c>
      <c r="Q3" s="30">
        <v>0</v>
      </c>
      <c r="R3" s="30">
        <v>0</v>
      </c>
      <c r="S3" s="30">
        <v>0</v>
      </c>
      <c r="T3" s="30">
        <v>0</v>
      </c>
      <c r="U3" s="4"/>
      <c r="V3" s="4"/>
    </row>
    <row r="6" spans="1:22" x14ac:dyDescent="0.25">
      <c r="A6" s="10" t="s">
        <v>35</v>
      </c>
      <c r="B6" s="30"/>
      <c r="C6" s="30"/>
      <c r="D6" s="30"/>
      <c r="E6" s="30"/>
      <c r="F6" s="30"/>
      <c r="G6" s="30"/>
    </row>
    <row r="7" spans="1:22" x14ac:dyDescent="0.25">
      <c r="A7" s="62" t="s">
        <v>71</v>
      </c>
    </row>
  </sheetData>
  <pageMargins left="0.7" right="0.7" top="0.75" bottom="0.75" header="0.3" footer="0.3"/>
  <pageSetup paperSize="5"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B38151-7A89-4A0D-8B71-AC3B0F7A7555}">
  <ds:schemaRefs>
    <ds:schemaRef ds:uri="http://schemas.microsoft.com/sharepoint/v3/contenttype/forms"/>
  </ds:schemaRefs>
</ds:datastoreItem>
</file>

<file path=customXml/itemProps2.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503D123-77E3-49AE-9824-D1544111ABF6}">
  <ds:schemaRef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CBDR and DR Auction Costs</vt:lpstr>
      <vt:lpstr>Debt Retirement Charge</vt:lpstr>
      <vt:lpstr>Global Adjustment Costs</vt:lpstr>
      <vt:lpstr>Residential Bill Forecast</vt:lpstr>
      <vt:lpstr>Electricity Commodity Cost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Christie, Tim (ENERGY)</cp:lastModifiedBy>
  <cp:lastPrinted>2014-01-30T21:02:50Z</cp:lastPrinted>
  <dcterms:created xsi:type="dcterms:W3CDTF">2014-01-16T18:29:50Z</dcterms:created>
  <dcterms:modified xsi:type="dcterms:W3CDTF">2018-01-11T17:15:46Z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