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55" windowWidth="20115" windowHeight="7815" tabRatio="746"/>
  </bookViews>
  <sheets>
    <sheet name="Instructions" sheetId="22" r:id="rId1"/>
    <sheet name="Risk 11" sheetId="26" r:id="rId2"/>
    <sheet name="Risk 12" sheetId="28" r:id="rId3"/>
    <sheet name="Risk 13" sheetId="29" r:id="rId4"/>
    <sheet name="Risk 14" sheetId="30" r:id="rId5"/>
    <sheet name="Risk 15" sheetId="31" r:id="rId6"/>
  </sheets>
  <calcPr calcId="145621"/>
</workbook>
</file>

<file path=xl/calcChain.xml><?xml version="1.0" encoding="utf-8"?>
<calcChain xmlns="http://schemas.openxmlformats.org/spreadsheetml/2006/main">
  <c r="D17" i="31" l="1"/>
  <c r="D16" i="31"/>
  <c r="J15" i="31"/>
  <c r="D15" i="31"/>
  <c r="J14" i="31"/>
  <c r="D14" i="31"/>
  <c r="M13" i="31"/>
  <c r="J13" i="31"/>
  <c r="J4" i="31" s="1"/>
  <c r="J3" i="31" s="1"/>
  <c r="D13" i="31"/>
  <c r="D4" i="31" s="1"/>
  <c r="D3" i="31" s="1"/>
  <c r="N1" i="31" s="1"/>
  <c r="M12" i="31"/>
  <c r="J12" i="31"/>
  <c r="D12" i="31"/>
  <c r="M11" i="31"/>
  <c r="J11" i="31"/>
  <c r="G11" i="31"/>
  <c r="D11" i="31"/>
  <c r="M10" i="31"/>
  <c r="J10" i="31"/>
  <c r="G10" i="31"/>
  <c r="D10" i="31"/>
  <c r="M9" i="31"/>
  <c r="J9" i="31"/>
  <c r="G9" i="31"/>
  <c r="D9" i="31"/>
  <c r="M8" i="31"/>
  <c r="J8" i="31"/>
  <c r="G8" i="31"/>
  <c r="D8" i="31"/>
  <c r="M7" i="31"/>
  <c r="J7" i="31"/>
  <c r="G7" i="31"/>
  <c r="D7" i="31"/>
  <c r="M6" i="31"/>
  <c r="J6" i="31"/>
  <c r="G6" i="31"/>
  <c r="D6" i="31"/>
  <c r="M4" i="31"/>
  <c r="M3" i="31" s="1"/>
  <c r="G4" i="31"/>
  <c r="G3" i="31"/>
  <c r="O1" i="31"/>
  <c r="D17" i="30"/>
  <c r="D16" i="30"/>
  <c r="J15" i="30"/>
  <c r="D15" i="30"/>
  <c r="J14" i="30"/>
  <c r="D14" i="30"/>
  <c r="M13" i="30"/>
  <c r="J13" i="30"/>
  <c r="D13" i="30"/>
  <c r="D4" i="30" s="1"/>
  <c r="D3" i="30" s="1"/>
  <c r="M12" i="30"/>
  <c r="M4" i="30" s="1"/>
  <c r="M3" i="30" s="1"/>
  <c r="J12" i="30"/>
  <c r="D12" i="30"/>
  <c r="M11" i="30"/>
  <c r="J11" i="30"/>
  <c r="G11" i="30"/>
  <c r="D11" i="30"/>
  <c r="M10" i="30"/>
  <c r="J10" i="30"/>
  <c r="G10" i="30"/>
  <c r="D10" i="30"/>
  <c r="M9" i="30"/>
  <c r="J9" i="30"/>
  <c r="G9" i="30"/>
  <c r="D9" i="30"/>
  <c r="M8" i="30"/>
  <c r="J8" i="30"/>
  <c r="G8" i="30"/>
  <c r="D8" i="30"/>
  <c r="M7" i="30"/>
  <c r="J7" i="30"/>
  <c r="G7" i="30"/>
  <c r="D7" i="30"/>
  <c r="M6" i="30"/>
  <c r="J6" i="30"/>
  <c r="G6" i="30"/>
  <c r="D6" i="30"/>
  <c r="J4" i="30"/>
  <c r="J3" i="30" s="1"/>
  <c r="G4" i="30"/>
  <c r="G3" i="30"/>
  <c r="O1" i="30"/>
  <c r="D17" i="29"/>
  <c r="D16" i="29"/>
  <c r="J15" i="29"/>
  <c r="D15" i="29"/>
  <c r="J14" i="29"/>
  <c r="D14" i="29"/>
  <c r="M13" i="29"/>
  <c r="J13" i="29"/>
  <c r="D13" i="29"/>
  <c r="D4" i="29" s="1"/>
  <c r="D3" i="29" s="1"/>
  <c r="N1" i="29" s="1"/>
  <c r="M12" i="29"/>
  <c r="J12" i="29"/>
  <c r="J4" i="29" s="1"/>
  <c r="J3" i="29" s="1"/>
  <c r="D12" i="29"/>
  <c r="M11" i="29"/>
  <c r="J11" i="29"/>
  <c r="G11" i="29"/>
  <c r="D11" i="29"/>
  <c r="M10" i="29"/>
  <c r="J10" i="29"/>
  <c r="G10" i="29"/>
  <c r="D10" i="29"/>
  <c r="M9" i="29"/>
  <c r="J9" i="29"/>
  <c r="G9" i="29"/>
  <c r="D9" i="29"/>
  <c r="M8" i="29"/>
  <c r="J8" i="29"/>
  <c r="G8" i="29"/>
  <c r="D8" i="29"/>
  <c r="M7" i="29"/>
  <c r="J7" i="29"/>
  <c r="G7" i="29"/>
  <c r="D7" i="29"/>
  <c r="M6" i="29"/>
  <c r="J6" i="29"/>
  <c r="G6" i="29"/>
  <c r="D6" i="29"/>
  <c r="M4" i="29"/>
  <c r="G4" i="29"/>
  <c r="M3" i="29"/>
  <c r="G3" i="29"/>
  <c r="O1" i="29"/>
  <c r="D17" i="28"/>
  <c r="D16" i="28"/>
  <c r="J15" i="28"/>
  <c r="D15" i="28"/>
  <c r="J14" i="28"/>
  <c r="D14" i="28"/>
  <c r="M13" i="28"/>
  <c r="J13" i="28"/>
  <c r="D13" i="28"/>
  <c r="D4" i="28" s="1"/>
  <c r="D3" i="28" s="1"/>
  <c r="N1" i="28" s="1"/>
  <c r="M12" i="28"/>
  <c r="J12" i="28"/>
  <c r="J4" i="28" s="1"/>
  <c r="J3" i="28" s="1"/>
  <c r="D12" i="28"/>
  <c r="M11" i="28"/>
  <c r="J11" i="28"/>
  <c r="G11" i="28"/>
  <c r="D11" i="28"/>
  <c r="M10" i="28"/>
  <c r="J10" i="28"/>
  <c r="G10" i="28"/>
  <c r="D10" i="28"/>
  <c r="M9" i="28"/>
  <c r="J9" i="28"/>
  <c r="G9" i="28"/>
  <c r="D9" i="28"/>
  <c r="M8" i="28"/>
  <c r="J8" i="28"/>
  <c r="G8" i="28"/>
  <c r="D8" i="28"/>
  <c r="M7" i="28"/>
  <c r="J7" i="28"/>
  <c r="G7" i="28"/>
  <c r="D7" i="28"/>
  <c r="M6" i="28"/>
  <c r="J6" i="28"/>
  <c r="G6" i="28"/>
  <c r="D6" i="28"/>
  <c r="M4" i="28"/>
  <c r="G4" i="28"/>
  <c r="M3" i="28"/>
  <c r="G3" i="28"/>
  <c r="O1" i="28"/>
  <c r="D17" i="26"/>
  <c r="D16" i="26"/>
  <c r="J15" i="26"/>
  <c r="D15" i="26"/>
  <c r="J14" i="26"/>
  <c r="D14" i="26"/>
  <c r="M13" i="26"/>
  <c r="J13" i="26"/>
  <c r="D13" i="26"/>
  <c r="D4" i="26" s="1"/>
  <c r="D3" i="26" s="1"/>
  <c r="M12" i="26"/>
  <c r="J12" i="26"/>
  <c r="J4" i="26" s="1"/>
  <c r="J3" i="26" s="1"/>
  <c r="D12" i="26"/>
  <c r="M11" i="26"/>
  <c r="J11" i="26"/>
  <c r="G11" i="26"/>
  <c r="D11" i="26"/>
  <c r="M10" i="26"/>
  <c r="J10" i="26"/>
  <c r="G10" i="26"/>
  <c r="D10" i="26"/>
  <c r="M9" i="26"/>
  <c r="J9" i="26"/>
  <c r="G9" i="26"/>
  <c r="D9" i="26"/>
  <c r="M8" i="26"/>
  <c r="J8" i="26"/>
  <c r="G8" i="26"/>
  <c r="D8" i="26"/>
  <c r="M7" i="26"/>
  <c r="J7" i="26"/>
  <c r="G7" i="26"/>
  <c r="D7" i="26"/>
  <c r="M6" i="26"/>
  <c r="J6" i="26"/>
  <c r="G6" i="26"/>
  <c r="D6" i="26"/>
  <c r="M4" i="26"/>
  <c r="M3" i="26" s="1"/>
  <c r="G4" i="26"/>
  <c r="G3" i="26"/>
  <c r="O1" i="26"/>
  <c r="N1" i="26" l="1"/>
  <c r="N1" i="30"/>
</calcChain>
</file>

<file path=xl/sharedStrings.xml><?xml version="1.0" encoding="utf-8"?>
<sst xmlns="http://schemas.openxmlformats.org/spreadsheetml/2006/main" count="349" uniqueCount="82">
  <si>
    <t>Risk:</t>
  </si>
  <si>
    <t>Impact:</t>
  </si>
  <si>
    <r>
      <t xml:space="preserve">Add an 'x' in </t>
    </r>
    <r>
      <rPr>
        <u/>
        <sz val="11"/>
        <color theme="1"/>
        <rFont val="Calibri"/>
        <family val="2"/>
        <scheme val="minor"/>
      </rPr>
      <t>All</t>
    </r>
    <r>
      <rPr>
        <sz val="11"/>
        <color theme="1"/>
        <rFont val="Calibri"/>
        <family val="2"/>
        <scheme val="minor"/>
      </rPr>
      <t xml:space="preserve"> That Apply:</t>
    </r>
  </si>
  <si>
    <t>Reputation / Leadership</t>
  </si>
  <si>
    <t>Reliability</t>
  </si>
  <si>
    <t>Sustainability</t>
  </si>
  <si>
    <t>Cost Effective Internal Capabilities</t>
  </si>
  <si>
    <t>Cascading Outages</t>
  </si>
  <si>
    <t>Fines / Levies</t>
  </si>
  <si>
    <t>Inability to execute strategic objectives</t>
  </si>
  <si>
    <t>SAC</t>
  </si>
  <si>
    <t>Regional outage</t>
  </si>
  <si>
    <t>Disruption in service</t>
  </si>
  <si>
    <t>Public Interest and Lobby Groups (EDA, APPRO)</t>
  </si>
  <si>
    <t>Local outage</t>
  </si>
  <si>
    <t>Financial or Market impact &lt; $5M</t>
  </si>
  <si>
    <t>MSP / MACD</t>
  </si>
  <si>
    <t>Dispatch error / Grid Operation Overload</t>
  </si>
  <si>
    <t>Financial or Market impact $5M to $15M</t>
  </si>
  <si>
    <t>Non Compliance with NERC High VRF Standards</t>
  </si>
  <si>
    <t>Financial or Market impact $15 to $25M</t>
  </si>
  <si>
    <t>Inability to execute mandate</t>
  </si>
  <si>
    <t>Non Compliance with NERC Medium VRF Standards</t>
  </si>
  <si>
    <t>Financial or Market impact &gt; $25M</t>
  </si>
  <si>
    <t>Reduction in service quality / Inefficiencies</t>
  </si>
  <si>
    <t>Public Scrutiny / Media</t>
  </si>
  <si>
    <t>Not Applicable</t>
  </si>
  <si>
    <t>Price inefficiency</t>
  </si>
  <si>
    <t>Exceed budget</t>
  </si>
  <si>
    <t>Litigation Against The IESO</t>
  </si>
  <si>
    <t>MPs (LDC, Generators, Traders, Direct Connect Customers etc.)</t>
  </si>
  <si>
    <t>Market Suspension</t>
  </si>
  <si>
    <t>Contract Counterparties</t>
  </si>
  <si>
    <t>Market Design Inefficiencies</t>
  </si>
  <si>
    <t>Confidentiality Violations</t>
  </si>
  <si>
    <t>Likelihood:</t>
  </si>
  <si>
    <t>VERY LIKELY (Above 75%)</t>
  </si>
  <si>
    <t>LIKELY (50% to 75%)</t>
  </si>
  <si>
    <t>SOMEWHAT LIKELY (25% to 50%)</t>
  </si>
  <si>
    <t>Market Non-Compliance / conduct violations</t>
  </si>
  <si>
    <t>Local or Indiginous Communities</t>
  </si>
  <si>
    <t xml:space="preserve">Rate payer cost increase exceeding the benefit </t>
  </si>
  <si>
    <t>Credit Rating Downgrade</t>
  </si>
  <si>
    <t>Insolvency</t>
  </si>
  <si>
    <t>End User Customers (e.g. FIT, micro FIT)</t>
  </si>
  <si>
    <t>Regulatory Bodies (e.g. NPCC, NERC, OEB, OSC, CPA)</t>
  </si>
  <si>
    <t>Speed of Onset:</t>
  </si>
  <si>
    <t>"risk is presently affecting the IESO"</t>
  </si>
  <si>
    <t>IMMEDIATE</t>
  </si>
  <si>
    <t>IMMINENT</t>
  </si>
  <si>
    <t>POSSIBLE</t>
  </si>
  <si>
    <t>IMPROBABLE</t>
  </si>
  <si>
    <t>"May affect IESO within 1 year"</t>
  </si>
  <si>
    <t>"unlikely to affect IESO within 1 year"</t>
  </si>
  <si>
    <t>"risk may affect IESO within 1 quarter"</t>
  </si>
  <si>
    <t>UNLIKELY (10% to 25% )</t>
  </si>
  <si>
    <t>RARE (Less than 10%)</t>
  </si>
  <si>
    <t>Impedes Effective Delivery of Government Directive / MOU / OEB Orders</t>
  </si>
  <si>
    <t>Government / Ministry</t>
  </si>
  <si>
    <r>
      <t xml:space="preserve">Add an 'x' in </t>
    </r>
    <r>
      <rPr>
        <u/>
        <sz val="11"/>
        <color theme="1"/>
        <rFont val="Calibri"/>
        <family val="2"/>
        <scheme val="minor"/>
      </rPr>
      <t>one</t>
    </r>
    <r>
      <rPr>
        <sz val="11"/>
        <color theme="1"/>
        <rFont val="Calibri"/>
        <family val="2"/>
        <scheme val="minor"/>
      </rPr>
      <t xml:space="preserve"> of the following 5 options after considering controls currently in place to mitigate the risk:</t>
    </r>
  </si>
  <si>
    <r>
      <t xml:space="preserve">Add an 'x' in </t>
    </r>
    <r>
      <rPr>
        <u/>
        <sz val="11"/>
        <color theme="1"/>
        <rFont val="Calibri"/>
        <family val="2"/>
        <scheme val="minor"/>
      </rPr>
      <t>one</t>
    </r>
    <r>
      <rPr>
        <sz val="11"/>
        <color theme="1"/>
        <rFont val="Calibri"/>
        <family val="2"/>
        <scheme val="minor"/>
      </rPr>
      <t xml:space="preserve"> of the following 4 options after considering when risk will occur: </t>
    </r>
  </si>
  <si>
    <t>Risk Assessment Instructions</t>
  </si>
  <si>
    <t xml:space="preserve">The following are are instructions to support the completion of the risk assessment. </t>
  </si>
  <si>
    <t>Should you be unclear regarding the instructions below or have any questions, please contact your risk representative who will guide you through the process.</t>
  </si>
  <si>
    <t>General:</t>
  </si>
  <si>
    <t>1. Each risk is included in its own tab</t>
  </si>
  <si>
    <r>
      <t xml:space="preserve">2. You are required to assess </t>
    </r>
    <r>
      <rPr>
        <b/>
        <u/>
        <sz val="11"/>
        <color theme="1"/>
        <rFont val="Calibri"/>
        <family val="2"/>
        <scheme val="minor"/>
      </rPr>
      <t>each</t>
    </r>
    <r>
      <rPr>
        <sz val="11"/>
        <color theme="1"/>
        <rFont val="Calibri"/>
        <family val="2"/>
        <scheme val="minor"/>
      </rPr>
      <t xml:space="preserve"> risk for </t>
    </r>
    <r>
      <rPr>
        <b/>
        <u/>
        <sz val="11"/>
        <color theme="1"/>
        <rFont val="Calibri"/>
        <family val="2"/>
        <scheme val="minor"/>
      </rPr>
      <t>all</t>
    </r>
    <r>
      <rPr>
        <sz val="11"/>
        <color theme="1"/>
        <rFont val="Calibri"/>
        <family val="2"/>
        <scheme val="minor"/>
      </rPr>
      <t xml:space="preserve"> of the following: impact, likelihood and speed of onset. All are described below.</t>
    </r>
  </si>
  <si>
    <t>3. For impact(s), :</t>
  </si>
  <si>
    <r>
      <t xml:space="preserve">A. You are required to select </t>
    </r>
    <r>
      <rPr>
        <b/>
        <u/>
        <sz val="11"/>
        <color theme="1"/>
        <rFont val="Calibri"/>
        <family val="2"/>
        <scheme val="minor"/>
      </rPr>
      <t xml:space="preserve">all </t>
    </r>
    <r>
      <rPr>
        <sz val="11"/>
        <color theme="1"/>
        <rFont val="Calibri"/>
        <family val="2"/>
        <scheme val="minor"/>
      </rPr>
      <t xml:space="preserve">applicable impact(s) using an 'x' in </t>
    </r>
    <r>
      <rPr>
        <u/>
        <sz val="11"/>
        <color theme="1"/>
        <rFont val="Calibri"/>
        <family val="2"/>
        <scheme val="minor"/>
      </rPr>
      <t>each</t>
    </r>
    <r>
      <rPr>
        <sz val="11"/>
        <color theme="1"/>
        <rFont val="Calibri"/>
        <family val="2"/>
        <scheme val="minor"/>
      </rPr>
      <t xml:space="preserve"> of the four impact categories. </t>
    </r>
  </si>
  <si>
    <r>
      <t xml:space="preserve">B. Consider the potential impact on an inherent basis. In other words, assess the impact </t>
    </r>
    <r>
      <rPr>
        <i/>
        <u/>
        <sz val="11"/>
        <color theme="1"/>
        <rFont val="Calibri"/>
        <family val="2"/>
        <scheme val="minor"/>
      </rPr>
      <t>without considering</t>
    </r>
    <r>
      <rPr>
        <sz val="11"/>
        <color theme="1"/>
        <rFont val="Calibri"/>
        <family val="2"/>
        <scheme val="minor"/>
      </rPr>
      <t xml:space="preserve"> controls in place.</t>
    </r>
  </si>
  <si>
    <r>
      <t xml:space="preserve">4. For likelihood, you are required to select </t>
    </r>
    <r>
      <rPr>
        <b/>
        <u/>
        <sz val="11"/>
        <color theme="1"/>
        <rFont val="Calibri"/>
        <family val="2"/>
        <scheme val="minor"/>
      </rPr>
      <t>one</t>
    </r>
    <r>
      <rPr>
        <sz val="11"/>
        <color theme="1"/>
        <rFont val="Calibri"/>
        <family val="2"/>
        <scheme val="minor"/>
      </rPr>
      <t xml:space="preserve"> of the five options provided (very likely, likely, somewhat likely, unlikely, rare)</t>
    </r>
  </si>
  <si>
    <r>
      <t xml:space="preserve">A. Determine the likelihood of the risk on a residual basis. In other words, determine the likelihood while </t>
    </r>
    <r>
      <rPr>
        <i/>
        <u/>
        <sz val="11"/>
        <color theme="1"/>
        <rFont val="Calibri"/>
        <family val="2"/>
        <scheme val="minor"/>
      </rPr>
      <t>considering</t>
    </r>
    <r>
      <rPr>
        <sz val="11"/>
        <color theme="1"/>
        <rFont val="Calibri"/>
        <family val="2"/>
        <scheme val="minor"/>
      </rPr>
      <t>controls in place.</t>
    </r>
  </si>
  <si>
    <r>
      <rPr>
        <b/>
        <u/>
        <sz val="11"/>
        <color theme="1"/>
        <rFont val="Calibri"/>
        <family val="2"/>
        <scheme val="minor"/>
      </rPr>
      <t>NB</t>
    </r>
    <r>
      <rPr>
        <b/>
        <sz val="11"/>
        <color theme="1"/>
        <rFont val="Calibri"/>
        <family val="2"/>
        <scheme val="minor"/>
      </rPr>
      <t>:</t>
    </r>
    <r>
      <rPr>
        <sz val="11"/>
        <color theme="1"/>
        <rFont val="Calibri"/>
        <family val="2"/>
        <scheme val="minor"/>
      </rPr>
      <t xml:space="preserve"> Controls are activities performed within the IESO that help prevent the risk from occurring including, but not limited to programs, policies, procedures, reviews, authorizations, assessments, tests etc. </t>
    </r>
  </si>
  <si>
    <r>
      <t xml:space="preserve">5. For speed of onset, using your judgement, determine when the risk will most likely occur by selecting </t>
    </r>
    <r>
      <rPr>
        <b/>
        <u/>
        <sz val="11"/>
        <color theme="1"/>
        <rFont val="Calibri"/>
        <family val="2"/>
        <scheme val="minor"/>
      </rPr>
      <t>one</t>
    </r>
    <r>
      <rPr>
        <sz val="11"/>
        <color theme="1"/>
        <rFont val="Calibri"/>
        <family val="2"/>
        <scheme val="minor"/>
      </rPr>
      <t xml:space="preserve"> of the four options provided (immediate, imminent, possible, improbable).  </t>
    </r>
  </si>
  <si>
    <t>A definition for each has been provided in each tab.</t>
  </si>
  <si>
    <t>Notes:</t>
  </si>
  <si>
    <t>N</t>
  </si>
  <si>
    <t xml:space="preserve">The IESO provides security to the financing entity that it has priority over IESO assets and receivables </t>
  </si>
  <si>
    <t xml:space="preserve">IESO is non-compliant with the terms of the Master Transfer Servicing Agreement </t>
  </si>
  <si>
    <t xml:space="preserve">IESO's role under the OFHP Act is misunderstood by effected parties  (Financing entity, dealers, rating agencies, investors, LDCs etc.) </t>
  </si>
  <si>
    <t xml:space="preserve">Lending facilities are unwilling to update lending facility due to security priority agreement and Master agreement leading to increasing costs and credit downgrade </t>
  </si>
  <si>
    <t>LDCs are challenged to meet the requirements under the OFHP pgram (legislation, regulation, MTSA) requiring the IESO to provide more guidance than originally anticipated and leading to direct critisism due to direct relationship</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</si>
</sst>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u/>
      <sz val="11"/>
      <color theme="1"/>
      <name val="Calibri"/>
      <family val="2"/>
      <scheme val="minor"/>
    </font>
    <font>
      <b/>
      <sz val="11"/>
      <name val="Calibri"/>
      <family val="2"/>
      <scheme val="minor"/>
    </font>
    <font>
      <sz val="11"/>
      <name val="Calibri"/>
      <family val="2"/>
      <scheme val="minor"/>
    </font>
    <font>
      <sz val="11"/>
      <color rgb="FF0070C0"/>
      <name val="Calibri"/>
      <family val="2"/>
      <scheme val="minor"/>
    </font>
    <font>
      <sz val="10"/>
      <color theme="1"/>
      <name val="Calibri"/>
      <family val="2"/>
      <scheme val="minor"/>
    </font>
    <font>
      <sz val="20"/>
      <color theme="1"/>
      <name val="Calibri"/>
      <family val="2"/>
      <scheme val="minor"/>
    </font>
    <font>
      <b/>
      <u/>
      <sz val="11"/>
      <color theme="1"/>
      <name val="Calibri"/>
      <family val="2"/>
      <scheme val="minor"/>
    </font>
    <font>
      <i/>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s>
  <borders count="21">
    <border>
      <left/>
      <right/>
      <top/>
      <bottom/>
      <diagonal/>
    </border>
    <border>
      <left style="thin">
        <color theme="0" tint="-0.24994659260841701"/>
      </left>
      <right/>
      <top style="thin">
        <color theme="0" tint="-0.24994659260841701"/>
      </top>
      <bottom style="thin">
        <color theme="0" tint="-0.2499465926084170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right style="medium">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2">
    <xf numFmtId="0" fontId="0" fillId="0" borderId="0" xfId="0"/>
    <xf numFmtId="0" fontId="1" fillId="2" borderId="1" xfId="0" applyFont="1" applyFill="1" applyBorder="1" applyAlignment="1">
      <alignment horizontal="left" vertical="top" wrapText="1"/>
    </xf>
    <xf numFmtId="0" fontId="0" fillId="0" borderId="0" xfId="0" applyFont="1"/>
    <xf numFmtId="0" fontId="1" fillId="0" borderId="0" xfId="0" applyFont="1"/>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3"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4" fillId="0" borderId="11" xfId="0" applyFont="1" applyBorder="1" applyAlignment="1">
      <alignment horizontal="center" vertical="center"/>
    </xf>
    <xf numFmtId="0" fontId="5" fillId="0" borderId="13" xfId="0" applyFon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1" fillId="0" borderId="0" xfId="0" applyFont="1" applyBorder="1" applyAlignment="1">
      <alignment horizontal="center" vertical="center"/>
    </xf>
    <xf numFmtId="0" fontId="1" fillId="0" borderId="0" xfId="0" applyFont="1" applyAlignment="1">
      <alignment horizont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10" xfId="0" quotePrefix="1" applyFont="1" applyFill="1" applyBorder="1" applyAlignment="1">
      <alignment horizontal="center" vertical="center" wrapText="1"/>
    </xf>
    <xf numFmtId="0" fontId="3" fillId="2" borderId="11" xfId="0" applyFont="1" applyFill="1" applyBorder="1" applyAlignment="1">
      <alignment horizontal="center" vertical="center"/>
    </xf>
    <xf numFmtId="0" fontId="0" fillId="2" borderId="12" xfId="0" applyFill="1" applyBorder="1" applyAlignment="1">
      <alignment horizontal="center" vertical="center" wrapText="1"/>
    </xf>
    <xf numFmtId="0" fontId="5" fillId="2" borderId="13" xfId="0" applyFont="1" applyFill="1" applyBorder="1" applyAlignment="1">
      <alignment horizontal="center" vertical="center"/>
    </xf>
    <xf numFmtId="0" fontId="0" fillId="2" borderId="13" xfId="0" applyFill="1" applyBorder="1" applyAlignment="1">
      <alignment horizontal="center" vertical="center"/>
    </xf>
    <xf numFmtId="0" fontId="0" fillId="2" borderId="13" xfId="0" applyFill="1" applyBorder="1" applyAlignment="1">
      <alignment horizontal="center"/>
    </xf>
    <xf numFmtId="0" fontId="0" fillId="2" borderId="13" xfId="0" applyFill="1" applyBorder="1"/>
    <xf numFmtId="0" fontId="0" fillId="2" borderId="11" xfId="0" applyFill="1" applyBorder="1" applyAlignment="1">
      <alignment horizontal="center"/>
    </xf>
    <xf numFmtId="0" fontId="1" fillId="0" borderId="0" xfId="0" applyFont="1" applyBorder="1" applyAlignment="1">
      <alignment horizontal="center"/>
    </xf>
    <xf numFmtId="0" fontId="0" fillId="2" borderId="0" xfId="0" applyFont="1" applyFill="1" applyBorder="1" applyAlignment="1">
      <alignment horizontal="left" vertical="top" wrapText="1"/>
    </xf>
    <xf numFmtId="0" fontId="0" fillId="0" borderId="0" xfId="0" applyBorder="1" applyAlignment="1">
      <alignment horizontal="center"/>
    </xf>
    <xf numFmtId="0" fontId="0" fillId="0" borderId="0" xfId="0" applyAlignment="1">
      <alignment horizontal="center"/>
    </xf>
    <xf numFmtId="0" fontId="4" fillId="2" borderId="15" xfId="0" applyFont="1" applyFill="1" applyBorder="1" applyAlignment="1">
      <alignment horizontal="center" vertical="center"/>
    </xf>
    <xf numFmtId="0" fontId="5" fillId="0" borderId="16" xfId="0" applyFont="1" applyBorder="1" applyAlignment="1">
      <alignment horizontal="center" vertical="center"/>
    </xf>
    <xf numFmtId="0" fontId="4" fillId="0" borderId="15" xfId="0" applyFont="1" applyBorder="1" applyAlignment="1">
      <alignment horizontal="center" vertical="center"/>
    </xf>
    <xf numFmtId="0" fontId="1" fillId="4" borderId="17" xfId="0" applyFont="1" applyFill="1" applyBorder="1" applyAlignment="1">
      <alignment horizontal="center" vertical="center"/>
    </xf>
    <xf numFmtId="0" fontId="4" fillId="2" borderId="11"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1" fillId="0" borderId="14" xfId="0" applyFont="1" applyBorder="1" applyAlignment="1" applyProtection="1">
      <alignment horizontal="center"/>
      <protection locked="0"/>
    </xf>
    <xf numFmtId="0" fontId="0" fillId="0" borderId="14" xfId="0" applyBorder="1" applyAlignment="1" applyProtection="1">
      <alignment horizontal="center"/>
      <protection locked="0"/>
    </xf>
    <xf numFmtId="0" fontId="1"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6" fillId="0" borderId="0" xfId="0" applyFont="1" applyAlignment="1"/>
    <xf numFmtId="1" fontId="0" fillId="0" borderId="0" xfId="0" applyNumberFormat="1" applyAlignment="1">
      <alignment horizontal="center"/>
    </xf>
    <xf numFmtId="0" fontId="7" fillId="0" borderId="0" xfId="0" applyFont="1" applyAlignment="1">
      <alignment horizontal="left" vertical="top"/>
    </xf>
    <xf numFmtId="0" fontId="0" fillId="2" borderId="2" xfId="0" applyFont="1" applyFill="1" applyBorder="1" applyAlignment="1" applyProtection="1">
      <alignment horizontal="left" vertical="top" wrapText="1"/>
      <protection locked="0"/>
    </xf>
    <xf numFmtId="0" fontId="0" fillId="2" borderId="3"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top" wrapText="1"/>
      <protection locked="0"/>
    </xf>
    <xf numFmtId="0" fontId="0" fillId="0" borderId="18" xfId="0" applyBorder="1" applyAlignment="1" applyProtection="1">
      <alignment horizontal="left" vertical="top"/>
      <protection locked="0"/>
    </xf>
    <xf numFmtId="0" fontId="0" fillId="0" borderId="19" xfId="0" applyBorder="1" applyAlignment="1" applyProtection="1">
      <alignment horizontal="left" vertical="top"/>
      <protection locked="0"/>
    </xf>
    <xf numFmtId="0" fontId="0" fillId="0" borderId="20" xfId="0" applyBorder="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workbookViewId="0">
      <selection activeCell="A9" sqref="A9"/>
    </sheetView>
  </sheetViews>
  <sheetFormatPr defaultRowHeight="15" x14ac:dyDescent="0.25"/>
  <cols>
    <col min="1" max="1" width="9.28515625" customWidth="1"/>
    <col min="2" max="2" width="24.42578125" customWidth="1"/>
    <col min="3" max="3" width="3.42578125" customWidth="1"/>
    <col min="4" max="4" width="18.7109375" customWidth="1"/>
    <col min="5" max="5" width="2.28515625" customWidth="1"/>
    <col min="6" max="6" width="20.5703125" customWidth="1"/>
    <col min="7" max="7" width="2.5703125" customWidth="1"/>
    <col min="8" max="8" width="39.5703125" customWidth="1"/>
    <col min="9" max="9" width="2.7109375" customWidth="1"/>
  </cols>
  <sheetData>
    <row r="1" spans="1:14" ht="26.25" x14ac:dyDescent="0.25">
      <c r="A1" s="45" t="s">
        <v>61</v>
      </c>
      <c r="B1" s="45"/>
      <c r="C1" s="45"/>
      <c r="D1" s="45"/>
      <c r="E1" s="45"/>
      <c r="F1" s="45"/>
      <c r="G1" s="45"/>
      <c r="H1" s="45"/>
      <c r="I1" s="45"/>
      <c r="J1" s="45"/>
      <c r="K1" s="45"/>
      <c r="L1" s="45"/>
      <c r="M1" s="45"/>
      <c r="N1" s="45"/>
    </row>
    <row r="2" spans="1:14" x14ac:dyDescent="0.25">
      <c r="A2" t="s">
        <v>62</v>
      </c>
    </row>
    <row r="4" spans="1:14" x14ac:dyDescent="0.25">
      <c r="A4" s="3" t="s">
        <v>63</v>
      </c>
    </row>
    <row r="6" spans="1:14" x14ac:dyDescent="0.25">
      <c r="A6" s="3" t="s">
        <v>64</v>
      </c>
      <c r="B6" t="s">
        <v>65</v>
      </c>
    </row>
    <row r="7" spans="1:14" x14ac:dyDescent="0.25">
      <c r="A7" s="3"/>
    </row>
    <row r="8" spans="1:14" x14ac:dyDescent="0.25">
      <c r="B8" t="s">
        <v>66</v>
      </c>
    </row>
    <row r="10" spans="1:14" x14ac:dyDescent="0.25">
      <c r="B10" t="s">
        <v>67</v>
      </c>
    </row>
    <row r="11" spans="1:14" x14ac:dyDescent="0.25">
      <c r="B11" t="s">
        <v>68</v>
      </c>
    </row>
    <row r="12" spans="1:14" x14ac:dyDescent="0.25">
      <c r="B12" t="s">
        <v>69</v>
      </c>
    </row>
    <row r="14" spans="1:14" x14ac:dyDescent="0.25">
      <c r="B14" t="s">
        <v>70</v>
      </c>
    </row>
    <row r="15" spans="1:14" x14ac:dyDescent="0.25">
      <c r="B15" t="s">
        <v>71</v>
      </c>
    </row>
    <row r="17" spans="1:2" x14ac:dyDescent="0.25">
      <c r="B17" t="s">
        <v>72</v>
      </c>
    </row>
    <row r="19" spans="1:2" x14ac:dyDescent="0.25">
      <c r="B19" t="s">
        <v>73</v>
      </c>
    </row>
    <row r="20" spans="1:2" x14ac:dyDescent="0.25">
      <c r="B20" t="s">
        <v>74</v>
      </c>
    </row>
    <row r="23" spans="1:2" x14ac:dyDescent="0.25">
      <c r="A23" s="3"/>
    </row>
  </sheetData>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77</v>
      </c>
      <c r="C1" s="47"/>
      <c r="D1" s="47"/>
      <c r="E1" s="47"/>
      <c r="F1" s="47"/>
      <c r="G1" s="47"/>
      <c r="H1" s="47"/>
      <c r="I1" s="47"/>
      <c r="J1" s="47"/>
      <c r="K1" s="47"/>
      <c r="L1" s="48"/>
      <c r="M1" s="29"/>
      <c r="N1" s="44">
        <f>D3+G3+J3+M3</f>
        <v>0</v>
      </c>
      <c r="O1" s="31" t="b">
        <f>IF(C22="x","VL",IF(F22="x","L",IF(I22="x", "SL",IF(L22="x","U",IF(Q22="x","R")))))</f>
        <v>0</v>
      </c>
    </row>
    <row r="2" spans="1:15" x14ac:dyDescent="0.25">
      <c r="A2" s="2"/>
      <c r="N2" s="31" t="s">
        <v>76</v>
      </c>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6"/>
      <c r="D6" s="17">
        <f>IF(C6="x",25,0)</f>
        <v>0</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c r="J9" s="17">
        <f t="shared" si="0"/>
        <v>0</v>
      </c>
      <c r="K9" s="19" t="s">
        <v>24</v>
      </c>
      <c r="L9" s="38"/>
      <c r="M9" s="32">
        <f t="shared" si="1"/>
        <v>0</v>
      </c>
    </row>
    <row r="10" spans="1:15" ht="30" x14ac:dyDescent="0.25">
      <c r="A10" s="2"/>
      <c r="B10" s="16" t="s">
        <v>45</v>
      </c>
      <c r="C10" s="36"/>
      <c r="D10" s="17">
        <f>IF(C10="x",15,0)</f>
        <v>0</v>
      </c>
      <c r="E10" s="19" t="s">
        <v>19</v>
      </c>
      <c r="F10" s="36"/>
      <c r="G10" s="17">
        <f>IF(F10="x",25,0)</f>
        <v>0</v>
      </c>
      <c r="H10" s="19" t="s">
        <v>20</v>
      </c>
      <c r="I10" s="36"/>
      <c r="J10" s="17">
        <f>IF(I10="x",15,0)</f>
        <v>0</v>
      </c>
      <c r="K10" s="17" t="s">
        <v>28</v>
      </c>
      <c r="L10" s="38"/>
      <c r="M10" s="32">
        <f t="shared" ref="M10" si="4">IF(L10="x",10,0)</f>
        <v>0</v>
      </c>
    </row>
    <row r="11" spans="1:15" ht="30" x14ac:dyDescent="0.25">
      <c r="A11" s="2"/>
      <c r="B11" s="16" t="s">
        <v>40</v>
      </c>
      <c r="C11" s="36"/>
      <c r="D11" s="17">
        <f>IF(C11="x",15,0)</f>
        <v>0</v>
      </c>
      <c r="E11" s="19" t="s">
        <v>22</v>
      </c>
      <c r="F11" s="36"/>
      <c r="G11" s="17">
        <f>IF(F11="x",15,0)</f>
        <v>0</v>
      </c>
      <c r="H11" s="17" t="s">
        <v>23</v>
      </c>
      <c r="I11" s="36"/>
      <c r="J11" s="17">
        <f>IF(I11="x",25,0)</f>
        <v>0</v>
      </c>
      <c r="K11" s="19" t="s">
        <v>41</v>
      </c>
      <c r="L11" s="38"/>
      <c r="M11" s="32">
        <f>IF(L11="x",25,0)</f>
        <v>0</v>
      </c>
    </row>
    <row r="12" spans="1:15" x14ac:dyDescent="0.25">
      <c r="A12" s="2"/>
      <c r="B12" s="18" t="s">
        <v>25</v>
      </c>
      <c r="C12" s="36"/>
      <c r="D12" s="17">
        <f t="shared" ref="D12:D14" si="5">IF(C12="x",10,0)</f>
        <v>0</v>
      </c>
      <c r="E12" s="17" t="s">
        <v>26</v>
      </c>
      <c r="F12" s="36"/>
      <c r="G12" s="17"/>
      <c r="H12" s="17" t="s">
        <v>27</v>
      </c>
      <c r="I12" s="36"/>
      <c r="J12" s="17">
        <f t="shared" ref="J12" si="6">IF(I12="x",10,0)</f>
        <v>0</v>
      </c>
      <c r="K12" s="17" t="s">
        <v>42</v>
      </c>
      <c r="L12" s="38"/>
      <c r="M12" s="32">
        <f t="shared" ref="M12:M13" si="7">IF(L12="x",25,0)</f>
        <v>0</v>
      </c>
    </row>
    <row r="13" spans="1:15" ht="30" x14ac:dyDescent="0.25">
      <c r="A13" s="2"/>
      <c r="B13" s="16" t="s">
        <v>44</v>
      </c>
      <c r="C13" s="36"/>
      <c r="D13" s="17">
        <f t="shared" si="5"/>
        <v>0</v>
      </c>
      <c r="E13" s="17"/>
      <c r="F13" s="17"/>
      <c r="G13" s="17"/>
      <c r="H13" s="17" t="s">
        <v>29</v>
      </c>
      <c r="I13" s="36"/>
      <c r="J13" s="17">
        <f>IF(I13="x",15,0)</f>
        <v>0</v>
      </c>
      <c r="K13" s="27" t="s">
        <v>43</v>
      </c>
      <c r="L13" s="38"/>
      <c r="M13" s="32">
        <f t="shared" si="7"/>
        <v>0</v>
      </c>
    </row>
    <row r="14" spans="1:15" ht="30" x14ac:dyDescent="0.25">
      <c r="A14" s="2"/>
      <c r="B14" s="16" t="s">
        <v>30</v>
      </c>
      <c r="C14" s="36"/>
      <c r="D14" s="17">
        <f t="shared" si="5"/>
        <v>0</v>
      </c>
      <c r="E14" s="17"/>
      <c r="F14" s="17"/>
      <c r="G14" s="17"/>
      <c r="H14" s="17" t="s">
        <v>31</v>
      </c>
      <c r="I14" s="36"/>
      <c r="J14" s="17">
        <f>IF(I14="x",25,0)</f>
        <v>0</v>
      </c>
      <c r="K14" s="17" t="s">
        <v>26</v>
      </c>
      <c r="L14" s="38"/>
      <c r="M14" s="34"/>
    </row>
    <row r="15" spans="1:15" x14ac:dyDescent="0.25">
      <c r="A15" s="2"/>
      <c r="B15" s="16" t="s">
        <v>32</v>
      </c>
      <c r="C15" s="36"/>
      <c r="D15" s="17">
        <f>IF(C15="x",15,0)</f>
        <v>0</v>
      </c>
      <c r="E15" s="17"/>
      <c r="F15" s="17"/>
      <c r="G15" s="17"/>
      <c r="H15" s="17" t="s">
        <v>33</v>
      </c>
      <c r="I15" s="36"/>
      <c r="J15" s="17">
        <f>IF(I15="x",15,0)</f>
        <v>0</v>
      </c>
      <c r="K15" s="17"/>
      <c r="L15" s="10"/>
      <c r="M15" s="34"/>
    </row>
    <row r="16" spans="1:15" ht="45" x14ac:dyDescent="0.25">
      <c r="A16" s="2"/>
      <c r="B16" s="16" t="s">
        <v>57</v>
      </c>
      <c r="C16" s="36"/>
      <c r="D16" s="17">
        <f>IF(C16="x",25,0)</f>
        <v>0</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c r="J22" s="28"/>
      <c r="K22" s="15" t="s">
        <v>55</v>
      </c>
      <c r="L22" s="40"/>
      <c r="M22" s="30"/>
      <c r="P22" s="15" t="s">
        <v>56</v>
      </c>
      <c r="Q22" s="40"/>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78</v>
      </c>
      <c r="C1" s="47"/>
      <c r="D1" s="47"/>
      <c r="E1" s="47"/>
      <c r="F1" s="47"/>
      <c r="G1" s="47"/>
      <c r="H1" s="47"/>
      <c r="I1" s="47"/>
      <c r="J1" s="47"/>
      <c r="K1" s="47"/>
      <c r="L1" s="48"/>
      <c r="M1" s="29"/>
      <c r="N1" s="44">
        <f>D3+G3+J3+M3</f>
        <v>0</v>
      </c>
      <c r="O1" s="31" t="b">
        <f>IF(C22="x","VL",IF(F22="x","L",IF(I22="x", "SL",IF(L22="x","U",IF(Q22="x","R")))))</f>
        <v>0</v>
      </c>
    </row>
    <row r="2" spans="1:15" x14ac:dyDescent="0.25">
      <c r="A2" s="2"/>
      <c r="N2" s="31" t="s">
        <v>76</v>
      </c>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6"/>
      <c r="D6" s="17">
        <f>IF(C6="x",25,0)</f>
        <v>0</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c r="J9" s="17">
        <f t="shared" si="0"/>
        <v>0</v>
      </c>
      <c r="K9" s="19" t="s">
        <v>24</v>
      </c>
      <c r="L9" s="38"/>
      <c r="M9" s="32">
        <f t="shared" si="1"/>
        <v>0</v>
      </c>
    </row>
    <row r="10" spans="1:15" ht="30" x14ac:dyDescent="0.25">
      <c r="A10" s="2"/>
      <c r="B10" s="16" t="s">
        <v>45</v>
      </c>
      <c r="C10" s="36"/>
      <c r="D10" s="17">
        <f>IF(C10="x",15,0)</f>
        <v>0</v>
      </c>
      <c r="E10" s="19" t="s">
        <v>19</v>
      </c>
      <c r="F10" s="36"/>
      <c r="G10" s="17">
        <f>IF(F10="x",25,0)</f>
        <v>0</v>
      </c>
      <c r="H10" s="19" t="s">
        <v>20</v>
      </c>
      <c r="I10" s="36"/>
      <c r="J10" s="17">
        <f>IF(I10="x",15,0)</f>
        <v>0</v>
      </c>
      <c r="K10" s="17" t="s">
        <v>28</v>
      </c>
      <c r="L10" s="38"/>
      <c r="M10" s="32">
        <f t="shared" ref="M10" si="4">IF(L10="x",10,0)</f>
        <v>0</v>
      </c>
    </row>
    <row r="11" spans="1:15" ht="30" x14ac:dyDescent="0.25">
      <c r="A11" s="2"/>
      <c r="B11" s="16" t="s">
        <v>40</v>
      </c>
      <c r="C11" s="36"/>
      <c r="D11" s="17">
        <f>IF(C11="x",15,0)</f>
        <v>0</v>
      </c>
      <c r="E11" s="19" t="s">
        <v>22</v>
      </c>
      <c r="F11" s="36"/>
      <c r="G11" s="17">
        <f>IF(F11="x",15,0)</f>
        <v>0</v>
      </c>
      <c r="H11" s="17" t="s">
        <v>23</v>
      </c>
      <c r="I11" s="36"/>
      <c r="J11" s="17">
        <f>IF(I11="x",25,0)</f>
        <v>0</v>
      </c>
      <c r="K11" s="19" t="s">
        <v>41</v>
      </c>
      <c r="L11" s="38"/>
      <c r="M11" s="32">
        <f>IF(L11="x",25,0)</f>
        <v>0</v>
      </c>
    </row>
    <row r="12" spans="1:15" x14ac:dyDescent="0.25">
      <c r="A12" s="2"/>
      <c r="B12" s="18" t="s">
        <v>25</v>
      </c>
      <c r="C12" s="36"/>
      <c r="D12" s="17">
        <f t="shared" ref="D12:D14" si="5">IF(C12="x",10,0)</f>
        <v>0</v>
      </c>
      <c r="E12" s="17" t="s">
        <v>26</v>
      </c>
      <c r="F12" s="36"/>
      <c r="G12" s="17"/>
      <c r="H12" s="17" t="s">
        <v>27</v>
      </c>
      <c r="I12" s="36"/>
      <c r="J12" s="17">
        <f t="shared" ref="J12" si="6">IF(I12="x",10,0)</f>
        <v>0</v>
      </c>
      <c r="K12" s="17" t="s">
        <v>42</v>
      </c>
      <c r="L12" s="38"/>
      <c r="M12" s="32">
        <f t="shared" ref="M12:M13" si="7">IF(L12="x",25,0)</f>
        <v>0</v>
      </c>
    </row>
    <row r="13" spans="1:15" ht="30" x14ac:dyDescent="0.25">
      <c r="A13" s="2"/>
      <c r="B13" s="16" t="s">
        <v>44</v>
      </c>
      <c r="C13" s="36"/>
      <c r="D13" s="17">
        <f t="shared" si="5"/>
        <v>0</v>
      </c>
      <c r="E13" s="17"/>
      <c r="F13" s="17"/>
      <c r="G13" s="17"/>
      <c r="H13" s="17" t="s">
        <v>29</v>
      </c>
      <c r="I13" s="36"/>
      <c r="J13" s="17">
        <f>IF(I13="x",15,0)</f>
        <v>0</v>
      </c>
      <c r="K13" s="27" t="s">
        <v>43</v>
      </c>
      <c r="L13" s="38"/>
      <c r="M13" s="32">
        <f t="shared" si="7"/>
        <v>0</v>
      </c>
    </row>
    <row r="14" spans="1:15" ht="30" x14ac:dyDescent="0.25">
      <c r="A14" s="2"/>
      <c r="B14" s="16" t="s">
        <v>30</v>
      </c>
      <c r="C14" s="36"/>
      <c r="D14" s="17">
        <f t="shared" si="5"/>
        <v>0</v>
      </c>
      <c r="E14" s="17"/>
      <c r="F14" s="17"/>
      <c r="G14" s="17"/>
      <c r="H14" s="17" t="s">
        <v>31</v>
      </c>
      <c r="I14" s="36"/>
      <c r="J14" s="17">
        <f>IF(I14="x",25,0)</f>
        <v>0</v>
      </c>
      <c r="K14" s="17" t="s">
        <v>26</v>
      </c>
      <c r="L14" s="38"/>
      <c r="M14" s="34"/>
    </row>
    <row r="15" spans="1:15" x14ac:dyDescent="0.25">
      <c r="A15" s="2"/>
      <c r="B15" s="16" t="s">
        <v>32</v>
      </c>
      <c r="C15" s="36"/>
      <c r="D15" s="17">
        <f>IF(C15="x",15,0)</f>
        <v>0</v>
      </c>
      <c r="E15" s="17"/>
      <c r="F15" s="17"/>
      <c r="G15" s="17"/>
      <c r="H15" s="17" t="s">
        <v>33</v>
      </c>
      <c r="I15" s="36"/>
      <c r="J15" s="17">
        <f>IF(I15="x",15,0)</f>
        <v>0</v>
      </c>
      <c r="K15" s="17"/>
      <c r="L15" s="10"/>
      <c r="M15" s="34"/>
    </row>
    <row r="16" spans="1:15" ht="45" x14ac:dyDescent="0.25">
      <c r="A16" s="2"/>
      <c r="B16" s="16" t="s">
        <v>57</v>
      </c>
      <c r="C16" s="36"/>
      <c r="D16" s="17">
        <f>IF(C16="x",25,0)</f>
        <v>0</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c r="J22" s="28"/>
      <c r="K22" s="15" t="s">
        <v>55</v>
      </c>
      <c r="L22" s="40"/>
      <c r="M22" s="30"/>
      <c r="P22" s="15" t="s">
        <v>56</v>
      </c>
      <c r="Q22" s="40"/>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79</v>
      </c>
      <c r="C1" s="47"/>
      <c r="D1" s="47"/>
      <c r="E1" s="47"/>
      <c r="F1" s="47"/>
      <c r="G1" s="47"/>
      <c r="H1" s="47"/>
      <c r="I1" s="47"/>
      <c r="J1" s="47"/>
      <c r="K1" s="47"/>
      <c r="L1" s="48"/>
      <c r="M1" s="29"/>
      <c r="N1" s="44">
        <f>D3+G3+J3+M3</f>
        <v>0</v>
      </c>
      <c r="O1" s="31" t="b">
        <f>IF(C22="x","VL",IF(F22="x","L",IF(I22="x", "SL",IF(L22="x","U",IF(Q22="x","R")))))</f>
        <v>0</v>
      </c>
    </row>
    <row r="2" spans="1:15" x14ac:dyDescent="0.25">
      <c r="A2" s="2"/>
      <c r="N2" s="31" t="s">
        <v>76</v>
      </c>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6"/>
      <c r="D6" s="17">
        <f>IF(C6="x",25,0)</f>
        <v>0</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c r="J9" s="17">
        <f t="shared" si="0"/>
        <v>0</v>
      </c>
      <c r="K9" s="19" t="s">
        <v>24</v>
      </c>
      <c r="L9" s="38"/>
      <c r="M9" s="32">
        <f t="shared" si="1"/>
        <v>0</v>
      </c>
    </row>
    <row r="10" spans="1:15" ht="30" x14ac:dyDescent="0.25">
      <c r="A10" s="2"/>
      <c r="B10" s="16" t="s">
        <v>45</v>
      </c>
      <c r="C10" s="36"/>
      <c r="D10" s="17">
        <f>IF(C10="x",15,0)</f>
        <v>0</v>
      </c>
      <c r="E10" s="19" t="s">
        <v>19</v>
      </c>
      <c r="F10" s="36"/>
      <c r="G10" s="17">
        <f>IF(F10="x",25,0)</f>
        <v>0</v>
      </c>
      <c r="H10" s="19" t="s">
        <v>20</v>
      </c>
      <c r="I10" s="36"/>
      <c r="J10" s="17">
        <f>IF(I10="x",15,0)</f>
        <v>0</v>
      </c>
      <c r="K10" s="17" t="s">
        <v>28</v>
      </c>
      <c r="L10" s="38"/>
      <c r="M10" s="32">
        <f t="shared" ref="M10" si="4">IF(L10="x",10,0)</f>
        <v>0</v>
      </c>
    </row>
    <row r="11" spans="1:15" ht="30" x14ac:dyDescent="0.25">
      <c r="A11" s="2"/>
      <c r="B11" s="16" t="s">
        <v>40</v>
      </c>
      <c r="C11" s="36"/>
      <c r="D11" s="17">
        <f>IF(C11="x",15,0)</f>
        <v>0</v>
      </c>
      <c r="E11" s="19" t="s">
        <v>22</v>
      </c>
      <c r="F11" s="36"/>
      <c r="G11" s="17">
        <f>IF(F11="x",15,0)</f>
        <v>0</v>
      </c>
      <c r="H11" s="17" t="s">
        <v>23</v>
      </c>
      <c r="I11" s="36"/>
      <c r="J11" s="17">
        <f>IF(I11="x",25,0)</f>
        <v>0</v>
      </c>
      <c r="K11" s="19" t="s">
        <v>41</v>
      </c>
      <c r="L11" s="38"/>
      <c r="M11" s="32">
        <f>IF(L11="x",25,0)</f>
        <v>0</v>
      </c>
    </row>
    <row r="12" spans="1:15" x14ac:dyDescent="0.25">
      <c r="A12" s="2"/>
      <c r="B12" s="18" t="s">
        <v>25</v>
      </c>
      <c r="C12" s="36"/>
      <c r="D12" s="17">
        <f t="shared" ref="D12:D14" si="5">IF(C12="x",10,0)</f>
        <v>0</v>
      </c>
      <c r="E12" s="17" t="s">
        <v>26</v>
      </c>
      <c r="F12" s="36"/>
      <c r="G12" s="17"/>
      <c r="H12" s="17" t="s">
        <v>27</v>
      </c>
      <c r="I12" s="36"/>
      <c r="J12" s="17">
        <f t="shared" ref="J12" si="6">IF(I12="x",10,0)</f>
        <v>0</v>
      </c>
      <c r="K12" s="17" t="s">
        <v>42</v>
      </c>
      <c r="L12" s="38"/>
      <c r="M12" s="32">
        <f t="shared" ref="M12:M13" si="7">IF(L12="x",25,0)</f>
        <v>0</v>
      </c>
    </row>
    <row r="13" spans="1:15" ht="30" x14ac:dyDescent="0.25">
      <c r="A13" s="2"/>
      <c r="B13" s="16" t="s">
        <v>44</v>
      </c>
      <c r="C13" s="36"/>
      <c r="D13" s="17">
        <f t="shared" si="5"/>
        <v>0</v>
      </c>
      <c r="E13" s="17"/>
      <c r="F13" s="17"/>
      <c r="G13" s="17"/>
      <c r="H13" s="17" t="s">
        <v>29</v>
      </c>
      <c r="I13" s="36"/>
      <c r="J13" s="17">
        <f>IF(I13="x",15,0)</f>
        <v>0</v>
      </c>
      <c r="K13" s="27" t="s">
        <v>43</v>
      </c>
      <c r="L13" s="38"/>
      <c r="M13" s="32">
        <f t="shared" si="7"/>
        <v>0</v>
      </c>
    </row>
    <row r="14" spans="1:15" ht="30" x14ac:dyDescent="0.25">
      <c r="A14" s="2"/>
      <c r="B14" s="16" t="s">
        <v>30</v>
      </c>
      <c r="C14" s="36"/>
      <c r="D14" s="17">
        <f t="shared" si="5"/>
        <v>0</v>
      </c>
      <c r="E14" s="17"/>
      <c r="F14" s="17"/>
      <c r="G14" s="17"/>
      <c r="H14" s="17" t="s">
        <v>31</v>
      </c>
      <c r="I14" s="36"/>
      <c r="J14" s="17">
        <f>IF(I14="x",25,0)</f>
        <v>0</v>
      </c>
      <c r="K14" s="17" t="s">
        <v>26</v>
      </c>
      <c r="L14" s="38"/>
      <c r="M14" s="34"/>
    </row>
    <row r="15" spans="1:15" x14ac:dyDescent="0.25">
      <c r="A15" s="2"/>
      <c r="B15" s="16" t="s">
        <v>32</v>
      </c>
      <c r="C15" s="36"/>
      <c r="D15" s="17">
        <f>IF(C15="x",15,0)</f>
        <v>0</v>
      </c>
      <c r="E15" s="17"/>
      <c r="F15" s="17"/>
      <c r="G15" s="17"/>
      <c r="H15" s="17" t="s">
        <v>33</v>
      </c>
      <c r="I15" s="36"/>
      <c r="J15" s="17">
        <f>IF(I15="x",15,0)</f>
        <v>0</v>
      </c>
      <c r="K15" s="17"/>
      <c r="L15" s="10"/>
      <c r="M15" s="34"/>
    </row>
    <row r="16" spans="1:15" ht="45" x14ac:dyDescent="0.25">
      <c r="A16" s="2"/>
      <c r="B16" s="16" t="s">
        <v>57</v>
      </c>
      <c r="C16" s="36"/>
      <c r="D16" s="17">
        <f>IF(C16="x",25,0)</f>
        <v>0</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c r="J22" s="28"/>
      <c r="K22" s="15" t="s">
        <v>55</v>
      </c>
      <c r="L22" s="40"/>
      <c r="M22" s="30"/>
      <c r="P22" s="15" t="s">
        <v>56</v>
      </c>
      <c r="Q22" s="40"/>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29" sqref="B29:Q29"/>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80</v>
      </c>
      <c r="C1" s="47"/>
      <c r="D1" s="47"/>
      <c r="E1" s="47"/>
      <c r="F1" s="47"/>
      <c r="G1" s="47"/>
      <c r="H1" s="47"/>
      <c r="I1" s="47"/>
      <c r="J1" s="47"/>
      <c r="K1" s="47"/>
      <c r="L1" s="48"/>
      <c r="M1" s="29"/>
      <c r="N1" s="44">
        <f>D3+G3+J3+M3</f>
        <v>0</v>
      </c>
      <c r="O1" s="31" t="b">
        <f>IF(C22="x","VL",IF(F22="x","L",IF(I22="x", "SL",IF(L22="x","U",IF(Q22="x","R")))))</f>
        <v>0</v>
      </c>
    </row>
    <row r="2" spans="1:15" x14ac:dyDescent="0.25">
      <c r="A2" s="2"/>
      <c r="N2" s="31" t="s">
        <v>76</v>
      </c>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6"/>
      <c r="D6" s="17">
        <f>IF(C6="x",25,0)</f>
        <v>0</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c r="J9" s="17">
        <f t="shared" si="0"/>
        <v>0</v>
      </c>
      <c r="K9" s="19" t="s">
        <v>24</v>
      </c>
      <c r="L9" s="38"/>
      <c r="M9" s="32">
        <f t="shared" si="1"/>
        <v>0</v>
      </c>
    </row>
    <row r="10" spans="1:15" ht="30" x14ac:dyDescent="0.25">
      <c r="A10" s="2"/>
      <c r="B10" s="16" t="s">
        <v>45</v>
      </c>
      <c r="C10" s="36"/>
      <c r="D10" s="17">
        <f>IF(C10="x",15,0)</f>
        <v>0</v>
      </c>
      <c r="E10" s="19" t="s">
        <v>19</v>
      </c>
      <c r="F10" s="36"/>
      <c r="G10" s="17">
        <f>IF(F10="x",25,0)</f>
        <v>0</v>
      </c>
      <c r="H10" s="19" t="s">
        <v>20</v>
      </c>
      <c r="I10" s="36"/>
      <c r="J10" s="17">
        <f>IF(I10="x",15,0)</f>
        <v>0</v>
      </c>
      <c r="K10" s="17" t="s">
        <v>28</v>
      </c>
      <c r="L10" s="38"/>
      <c r="M10" s="32">
        <f t="shared" ref="M10" si="4">IF(L10="x",10,0)</f>
        <v>0</v>
      </c>
    </row>
    <row r="11" spans="1:15" ht="30" x14ac:dyDescent="0.25">
      <c r="A11" s="2"/>
      <c r="B11" s="16" t="s">
        <v>40</v>
      </c>
      <c r="C11" s="36"/>
      <c r="D11" s="17">
        <f>IF(C11="x",15,0)</f>
        <v>0</v>
      </c>
      <c r="E11" s="19" t="s">
        <v>22</v>
      </c>
      <c r="F11" s="36"/>
      <c r="G11" s="17">
        <f>IF(F11="x",15,0)</f>
        <v>0</v>
      </c>
      <c r="H11" s="17" t="s">
        <v>23</v>
      </c>
      <c r="I11" s="36"/>
      <c r="J11" s="17">
        <f>IF(I11="x",25,0)</f>
        <v>0</v>
      </c>
      <c r="K11" s="19" t="s">
        <v>41</v>
      </c>
      <c r="L11" s="38"/>
      <c r="M11" s="32">
        <f>IF(L11="x",25,0)</f>
        <v>0</v>
      </c>
    </row>
    <row r="12" spans="1:15" x14ac:dyDescent="0.25">
      <c r="A12" s="2"/>
      <c r="B12" s="18" t="s">
        <v>25</v>
      </c>
      <c r="C12" s="36"/>
      <c r="D12" s="17">
        <f t="shared" ref="D12:D14" si="5">IF(C12="x",10,0)</f>
        <v>0</v>
      </c>
      <c r="E12" s="17" t="s">
        <v>26</v>
      </c>
      <c r="F12" s="36"/>
      <c r="G12" s="17"/>
      <c r="H12" s="17" t="s">
        <v>27</v>
      </c>
      <c r="I12" s="36"/>
      <c r="J12" s="17">
        <f t="shared" ref="J12" si="6">IF(I12="x",10,0)</f>
        <v>0</v>
      </c>
      <c r="K12" s="17" t="s">
        <v>42</v>
      </c>
      <c r="L12" s="38"/>
      <c r="M12" s="32">
        <f t="shared" ref="M12:M13" si="7">IF(L12="x",25,0)</f>
        <v>0</v>
      </c>
    </row>
    <row r="13" spans="1:15" ht="30" x14ac:dyDescent="0.25">
      <c r="A13" s="2"/>
      <c r="B13" s="16" t="s">
        <v>44</v>
      </c>
      <c r="C13" s="36"/>
      <c r="D13" s="17">
        <f t="shared" si="5"/>
        <v>0</v>
      </c>
      <c r="E13" s="17"/>
      <c r="F13" s="17"/>
      <c r="G13" s="17"/>
      <c r="H13" s="17" t="s">
        <v>29</v>
      </c>
      <c r="I13" s="36"/>
      <c r="J13" s="17">
        <f>IF(I13="x",15,0)</f>
        <v>0</v>
      </c>
      <c r="K13" s="27" t="s">
        <v>43</v>
      </c>
      <c r="L13" s="38"/>
      <c r="M13" s="32">
        <f t="shared" si="7"/>
        <v>0</v>
      </c>
    </row>
    <row r="14" spans="1:15" ht="30" x14ac:dyDescent="0.25">
      <c r="A14" s="2"/>
      <c r="B14" s="16" t="s">
        <v>30</v>
      </c>
      <c r="C14" s="36"/>
      <c r="D14" s="17">
        <f t="shared" si="5"/>
        <v>0</v>
      </c>
      <c r="E14" s="17"/>
      <c r="F14" s="17"/>
      <c r="G14" s="17"/>
      <c r="H14" s="17" t="s">
        <v>31</v>
      </c>
      <c r="I14" s="36"/>
      <c r="J14" s="17">
        <f>IF(I14="x",25,0)</f>
        <v>0</v>
      </c>
      <c r="K14" s="17" t="s">
        <v>26</v>
      </c>
      <c r="L14" s="38"/>
      <c r="M14" s="34"/>
    </row>
    <row r="15" spans="1:15" x14ac:dyDescent="0.25">
      <c r="A15" s="2"/>
      <c r="B15" s="16" t="s">
        <v>32</v>
      </c>
      <c r="C15" s="36"/>
      <c r="D15" s="17">
        <f>IF(C15="x",15,0)</f>
        <v>0</v>
      </c>
      <c r="E15" s="17"/>
      <c r="F15" s="17"/>
      <c r="G15" s="17"/>
      <c r="H15" s="17" t="s">
        <v>33</v>
      </c>
      <c r="I15" s="36"/>
      <c r="J15" s="17">
        <f>IF(I15="x",15,0)</f>
        <v>0</v>
      </c>
      <c r="K15" s="17"/>
      <c r="L15" s="10"/>
      <c r="M15" s="34"/>
    </row>
    <row r="16" spans="1:15" ht="45" x14ac:dyDescent="0.25">
      <c r="A16" s="2"/>
      <c r="B16" s="16" t="s">
        <v>57</v>
      </c>
      <c r="C16" s="36"/>
      <c r="D16" s="17">
        <f>IF(C16="x",25,0)</f>
        <v>0</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c r="J22" s="28"/>
      <c r="K22" s="15" t="s">
        <v>55</v>
      </c>
      <c r="L22" s="40"/>
      <c r="M22" s="30"/>
      <c r="P22" s="15" t="s">
        <v>56</v>
      </c>
      <c r="Q22" s="40"/>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 sqref="B1:L1"/>
    </sheetView>
  </sheetViews>
  <sheetFormatPr defaultRowHeight="15" x14ac:dyDescent="0.25"/>
  <cols>
    <col min="1" max="1" width="15.42578125" customWidth="1"/>
    <col min="2" max="2" width="30.7109375" customWidth="1"/>
    <col min="3" max="3" width="2.42578125" customWidth="1"/>
    <col min="4" max="4" width="4" hidden="1" customWidth="1"/>
    <col min="5" max="5" width="30.7109375" customWidth="1"/>
    <col min="6" max="6" width="2.28515625" customWidth="1"/>
    <col min="7" max="7" width="4" hidden="1" customWidth="1"/>
    <col min="8" max="8" width="30.7109375" customWidth="1"/>
    <col min="9" max="9" width="2.28515625" customWidth="1"/>
    <col min="10" max="10" width="4" hidden="1" customWidth="1"/>
    <col min="11" max="11" width="30.7109375" customWidth="1"/>
    <col min="12" max="12" width="2.7109375" customWidth="1"/>
    <col min="13" max="14" width="3.7109375" hidden="1" customWidth="1"/>
    <col min="15" max="15" width="4" hidden="1" customWidth="1"/>
    <col min="16" max="16" width="20.42578125" customWidth="1"/>
    <col min="17" max="17" width="3" customWidth="1"/>
  </cols>
  <sheetData>
    <row r="1" spans="1:15" ht="39.75" customHeight="1" x14ac:dyDescent="0.25">
      <c r="A1" s="1" t="s">
        <v>0</v>
      </c>
      <c r="B1" s="46" t="s">
        <v>81</v>
      </c>
      <c r="C1" s="47"/>
      <c r="D1" s="47"/>
      <c r="E1" s="47"/>
      <c r="F1" s="47"/>
      <c r="G1" s="47"/>
      <c r="H1" s="47"/>
      <c r="I1" s="47"/>
      <c r="J1" s="47"/>
      <c r="K1" s="47"/>
      <c r="L1" s="48"/>
      <c r="M1" s="29"/>
      <c r="N1" s="44">
        <f>D3+G3+J3+M3</f>
        <v>0</v>
      </c>
      <c r="O1" s="31" t="b">
        <f>IF(C22="x","VL",IF(F22="x","L",IF(I22="x", "SL",IF(L22="x","U",IF(Q22="x","R")))))</f>
        <v>0</v>
      </c>
    </row>
    <row r="2" spans="1:15" x14ac:dyDescent="0.25">
      <c r="A2" s="2"/>
      <c r="N2" s="31" t="s">
        <v>76</v>
      </c>
    </row>
    <row r="3" spans="1:15" ht="15.75" thickBot="1" x14ac:dyDescent="0.3">
      <c r="A3" s="3" t="s">
        <v>1</v>
      </c>
      <c r="B3" t="s">
        <v>2</v>
      </c>
      <c r="D3" s="31">
        <f>20*(D4/180)</f>
        <v>0</v>
      </c>
      <c r="G3" s="31">
        <f>30*(G4/100)</f>
        <v>0</v>
      </c>
      <c r="J3" s="31">
        <f>30*(J4/125)</f>
        <v>0</v>
      </c>
      <c r="M3" s="31">
        <f>20*(M4/95)</f>
        <v>0</v>
      </c>
    </row>
    <row r="4" spans="1:15" ht="15.75" thickBot="1" x14ac:dyDescent="0.3">
      <c r="A4" s="2"/>
      <c r="B4" s="4" t="s">
        <v>3</v>
      </c>
      <c r="C4" s="5"/>
      <c r="D4" s="5">
        <f>SUM(D6:D18)</f>
        <v>0</v>
      </c>
      <c r="E4" s="5" t="s">
        <v>4</v>
      </c>
      <c r="F4" s="5"/>
      <c r="G4" s="5">
        <f>SUM(G6:G12)</f>
        <v>0</v>
      </c>
      <c r="H4" s="6" t="s">
        <v>5</v>
      </c>
      <c r="I4" s="5"/>
      <c r="J4" s="5">
        <f>SUM(J6:J16)</f>
        <v>0</v>
      </c>
      <c r="K4" s="6" t="s">
        <v>6</v>
      </c>
      <c r="L4" s="5"/>
      <c r="M4" s="7">
        <f>SUM(M6:M14)</f>
        <v>0</v>
      </c>
    </row>
    <row r="5" spans="1:15" x14ac:dyDescent="0.25">
      <c r="A5" s="2"/>
      <c r="B5" s="8"/>
      <c r="C5" s="9"/>
      <c r="D5" s="9"/>
      <c r="E5" s="9"/>
      <c r="F5" s="9"/>
      <c r="G5" s="9"/>
      <c r="H5" s="9"/>
      <c r="I5" s="9"/>
      <c r="J5" s="9"/>
      <c r="K5" s="9"/>
      <c r="L5" s="9"/>
      <c r="M5" s="35"/>
    </row>
    <row r="6" spans="1:15" ht="30" x14ac:dyDescent="0.25">
      <c r="A6" s="2"/>
      <c r="B6" s="16" t="s">
        <v>58</v>
      </c>
      <c r="C6" s="36"/>
      <c r="D6" s="17">
        <f>IF(C6="x",25,0)</f>
        <v>0</v>
      </c>
      <c r="E6" s="17" t="s">
        <v>7</v>
      </c>
      <c r="F6" s="36"/>
      <c r="G6" s="17">
        <f>IF(F6="x",25,0)</f>
        <v>0</v>
      </c>
      <c r="H6" s="17" t="s">
        <v>8</v>
      </c>
      <c r="I6" s="36"/>
      <c r="J6" s="17">
        <f t="shared" ref="J6:J9" si="0">IF(I6="x",10,0)</f>
        <v>0</v>
      </c>
      <c r="K6" s="19" t="s">
        <v>9</v>
      </c>
      <c r="L6" s="38"/>
      <c r="M6" s="32">
        <f t="shared" ref="M6:M9" si="1">IF(L6="x",15,0)</f>
        <v>0</v>
      </c>
    </row>
    <row r="7" spans="1:15" ht="30" x14ac:dyDescent="0.25">
      <c r="A7" s="2"/>
      <c r="B7" s="18" t="s">
        <v>10</v>
      </c>
      <c r="C7" s="36"/>
      <c r="D7" s="17">
        <f>IF(C7="x",10,0)</f>
        <v>0</v>
      </c>
      <c r="E7" s="17" t="s">
        <v>11</v>
      </c>
      <c r="F7" s="36"/>
      <c r="G7" s="17">
        <f>IF(F7="x",15,0)</f>
        <v>0</v>
      </c>
      <c r="H7" s="19" t="s">
        <v>39</v>
      </c>
      <c r="I7" s="36"/>
      <c r="J7" s="17">
        <f>IF(I7="x",25,0)</f>
        <v>0</v>
      </c>
      <c r="K7" s="19" t="s">
        <v>12</v>
      </c>
      <c r="L7" s="38"/>
      <c r="M7" s="32">
        <f t="shared" si="1"/>
        <v>0</v>
      </c>
    </row>
    <row r="8" spans="1:15" ht="30" x14ac:dyDescent="0.25">
      <c r="A8" s="2"/>
      <c r="B8" s="16" t="s">
        <v>13</v>
      </c>
      <c r="C8" s="36"/>
      <c r="D8" s="17">
        <f t="shared" ref="D8:D9" si="2">IF(C8="x",10,0)</f>
        <v>0</v>
      </c>
      <c r="E8" s="17" t="s">
        <v>14</v>
      </c>
      <c r="F8" s="36"/>
      <c r="G8" s="17">
        <f t="shared" ref="G8:G9" si="3">IF(F8="x",10,0)</f>
        <v>0</v>
      </c>
      <c r="H8" s="19" t="s">
        <v>15</v>
      </c>
      <c r="I8" s="36"/>
      <c r="J8" s="17">
        <f>IF(I8="x",5,0)</f>
        <v>0</v>
      </c>
      <c r="K8" s="19" t="s">
        <v>21</v>
      </c>
      <c r="L8" s="38"/>
      <c r="M8" s="32">
        <f t="shared" si="1"/>
        <v>0</v>
      </c>
    </row>
    <row r="9" spans="1:15" ht="30" x14ac:dyDescent="0.25">
      <c r="A9" s="2"/>
      <c r="B9" s="20" t="s">
        <v>16</v>
      </c>
      <c r="C9" s="36"/>
      <c r="D9" s="17">
        <f t="shared" si="2"/>
        <v>0</v>
      </c>
      <c r="E9" s="19" t="s">
        <v>17</v>
      </c>
      <c r="F9" s="36"/>
      <c r="G9" s="17">
        <f t="shared" si="3"/>
        <v>0</v>
      </c>
      <c r="H9" s="19" t="s">
        <v>18</v>
      </c>
      <c r="I9" s="36"/>
      <c r="J9" s="17">
        <f t="shared" si="0"/>
        <v>0</v>
      </c>
      <c r="K9" s="19" t="s">
        <v>24</v>
      </c>
      <c r="L9" s="38"/>
      <c r="M9" s="32">
        <f t="shared" si="1"/>
        <v>0</v>
      </c>
    </row>
    <row r="10" spans="1:15" ht="30" x14ac:dyDescent="0.25">
      <c r="A10" s="2"/>
      <c r="B10" s="16" t="s">
        <v>45</v>
      </c>
      <c r="C10" s="36"/>
      <c r="D10" s="17">
        <f>IF(C10="x",15,0)</f>
        <v>0</v>
      </c>
      <c r="E10" s="19" t="s">
        <v>19</v>
      </c>
      <c r="F10" s="36"/>
      <c r="G10" s="17">
        <f>IF(F10="x",25,0)</f>
        <v>0</v>
      </c>
      <c r="H10" s="19" t="s">
        <v>20</v>
      </c>
      <c r="I10" s="36"/>
      <c r="J10" s="17">
        <f>IF(I10="x",15,0)</f>
        <v>0</v>
      </c>
      <c r="K10" s="17" t="s">
        <v>28</v>
      </c>
      <c r="L10" s="38"/>
      <c r="M10" s="32">
        <f t="shared" ref="M10" si="4">IF(L10="x",10,0)</f>
        <v>0</v>
      </c>
    </row>
    <row r="11" spans="1:15" ht="30" x14ac:dyDescent="0.25">
      <c r="A11" s="2"/>
      <c r="B11" s="16" t="s">
        <v>40</v>
      </c>
      <c r="C11" s="36"/>
      <c r="D11" s="17">
        <f>IF(C11="x",15,0)</f>
        <v>0</v>
      </c>
      <c r="E11" s="19" t="s">
        <v>22</v>
      </c>
      <c r="F11" s="36"/>
      <c r="G11" s="17">
        <f>IF(F11="x",15,0)</f>
        <v>0</v>
      </c>
      <c r="H11" s="17" t="s">
        <v>23</v>
      </c>
      <c r="I11" s="36"/>
      <c r="J11" s="17">
        <f>IF(I11="x",25,0)</f>
        <v>0</v>
      </c>
      <c r="K11" s="19" t="s">
        <v>41</v>
      </c>
      <c r="L11" s="38"/>
      <c r="M11" s="32">
        <f>IF(L11="x",25,0)</f>
        <v>0</v>
      </c>
    </row>
    <row r="12" spans="1:15" x14ac:dyDescent="0.25">
      <c r="A12" s="2"/>
      <c r="B12" s="18" t="s">
        <v>25</v>
      </c>
      <c r="C12" s="36"/>
      <c r="D12" s="17">
        <f t="shared" ref="D12:D14" si="5">IF(C12="x",10,0)</f>
        <v>0</v>
      </c>
      <c r="E12" s="17" t="s">
        <v>26</v>
      </c>
      <c r="F12" s="36"/>
      <c r="G12" s="17"/>
      <c r="H12" s="17" t="s">
        <v>27</v>
      </c>
      <c r="I12" s="36"/>
      <c r="J12" s="17">
        <f t="shared" ref="J12" si="6">IF(I12="x",10,0)</f>
        <v>0</v>
      </c>
      <c r="K12" s="17" t="s">
        <v>42</v>
      </c>
      <c r="L12" s="38"/>
      <c r="M12" s="32">
        <f t="shared" ref="M12:M13" si="7">IF(L12="x",25,0)</f>
        <v>0</v>
      </c>
    </row>
    <row r="13" spans="1:15" ht="30" x14ac:dyDescent="0.25">
      <c r="A13" s="2"/>
      <c r="B13" s="16" t="s">
        <v>44</v>
      </c>
      <c r="C13" s="36"/>
      <c r="D13" s="17">
        <f t="shared" si="5"/>
        <v>0</v>
      </c>
      <c r="E13" s="17"/>
      <c r="F13" s="17"/>
      <c r="G13" s="17"/>
      <c r="H13" s="17" t="s">
        <v>29</v>
      </c>
      <c r="I13" s="36"/>
      <c r="J13" s="17">
        <f>IF(I13="x",15,0)</f>
        <v>0</v>
      </c>
      <c r="K13" s="27" t="s">
        <v>43</v>
      </c>
      <c r="L13" s="38"/>
      <c r="M13" s="32">
        <f t="shared" si="7"/>
        <v>0</v>
      </c>
    </row>
    <row r="14" spans="1:15" ht="30" x14ac:dyDescent="0.25">
      <c r="A14" s="2"/>
      <c r="B14" s="16" t="s">
        <v>30</v>
      </c>
      <c r="C14" s="36"/>
      <c r="D14" s="17">
        <f t="shared" si="5"/>
        <v>0</v>
      </c>
      <c r="E14" s="17"/>
      <c r="F14" s="17"/>
      <c r="G14" s="17"/>
      <c r="H14" s="17" t="s">
        <v>31</v>
      </c>
      <c r="I14" s="36"/>
      <c r="J14" s="17">
        <f>IF(I14="x",25,0)</f>
        <v>0</v>
      </c>
      <c r="K14" s="17" t="s">
        <v>26</v>
      </c>
      <c r="L14" s="38"/>
      <c r="M14" s="34"/>
    </row>
    <row r="15" spans="1:15" x14ac:dyDescent="0.25">
      <c r="A15" s="2"/>
      <c r="B15" s="16" t="s">
        <v>32</v>
      </c>
      <c r="C15" s="36"/>
      <c r="D15" s="17">
        <f>IF(C15="x",15,0)</f>
        <v>0</v>
      </c>
      <c r="E15" s="17"/>
      <c r="F15" s="17"/>
      <c r="G15" s="17"/>
      <c r="H15" s="17" t="s">
        <v>33</v>
      </c>
      <c r="I15" s="36"/>
      <c r="J15" s="17">
        <f>IF(I15="x",15,0)</f>
        <v>0</v>
      </c>
      <c r="K15" s="17"/>
      <c r="L15" s="10"/>
      <c r="M15" s="34"/>
    </row>
    <row r="16" spans="1:15" ht="45" x14ac:dyDescent="0.25">
      <c r="A16" s="2"/>
      <c r="B16" s="16" t="s">
        <v>57</v>
      </c>
      <c r="C16" s="36"/>
      <c r="D16" s="17">
        <f>IF(C16="x",25,0)</f>
        <v>0</v>
      </c>
      <c r="E16" s="17"/>
      <c r="F16" s="17"/>
      <c r="G16" s="17"/>
      <c r="H16" s="17" t="s">
        <v>26</v>
      </c>
      <c r="I16" s="36"/>
      <c r="J16" s="17"/>
      <c r="K16" s="17"/>
      <c r="L16" s="10"/>
      <c r="M16" s="34"/>
    </row>
    <row r="17" spans="1:17" x14ac:dyDescent="0.25">
      <c r="A17" s="2"/>
      <c r="B17" s="16" t="s">
        <v>34</v>
      </c>
      <c r="C17" s="36"/>
      <c r="D17" s="17">
        <f>IF(C17="x",25,0)</f>
        <v>0</v>
      </c>
      <c r="E17" s="17"/>
      <c r="F17" s="17"/>
      <c r="G17" s="17"/>
      <c r="H17" s="17"/>
      <c r="I17" s="21"/>
      <c r="J17" s="21"/>
      <c r="K17" s="17"/>
      <c r="L17" s="10"/>
      <c r="M17" s="34"/>
    </row>
    <row r="18" spans="1:17" ht="15.75" thickBot="1" x14ac:dyDescent="0.3">
      <c r="A18" s="2"/>
      <c r="B18" s="22" t="s">
        <v>26</v>
      </c>
      <c r="C18" s="37"/>
      <c r="D18" s="23"/>
      <c r="E18" s="24"/>
      <c r="F18" s="25"/>
      <c r="G18" s="25"/>
      <c r="H18" s="26"/>
      <c r="I18" s="26"/>
      <c r="J18" s="26"/>
      <c r="K18" s="24"/>
      <c r="L18" s="11"/>
      <c r="M18" s="33"/>
    </row>
    <row r="19" spans="1:17" x14ac:dyDescent="0.25">
      <c r="A19" s="2"/>
      <c r="B19" s="12"/>
      <c r="C19" s="13"/>
      <c r="D19" s="13"/>
      <c r="E19" s="14"/>
      <c r="O19" s="13"/>
      <c r="P19" s="13"/>
      <c r="Q19" s="14"/>
    </row>
    <row r="20" spans="1:17" x14ac:dyDescent="0.25">
      <c r="A20" s="2"/>
      <c r="B20" s="12"/>
      <c r="C20" s="13"/>
      <c r="D20" s="13"/>
      <c r="E20" s="14"/>
      <c r="O20" s="13"/>
      <c r="P20" s="13"/>
      <c r="Q20" s="14"/>
    </row>
    <row r="21" spans="1:17" ht="15.75" thickBot="1" x14ac:dyDescent="0.3">
      <c r="A21" s="3" t="s">
        <v>35</v>
      </c>
      <c r="B21" t="s">
        <v>59</v>
      </c>
    </row>
    <row r="22" spans="1:17" ht="15.75" thickBot="1" x14ac:dyDescent="0.3">
      <c r="B22" s="15" t="s">
        <v>36</v>
      </c>
      <c r="C22" s="39"/>
      <c r="D22" s="28"/>
      <c r="E22" s="15" t="s">
        <v>37</v>
      </c>
      <c r="F22" s="39"/>
      <c r="G22" s="28"/>
      <c r="H22" s="15" t="s">
        <v>38</v>
      </c>
      <c r="I22" s="39"/>
      <c r="J22" s="28"/>
      <c r="K22" s="15" t="s">
        <v>55</v>
      </c>
      <c r="L22" s="40"/>
      <c r="M22" s="30"/>
      <c r="P22" s="15" t="s">
        <v>56</v>
      </c>
      <c r="Q22" s="40"/>
    </row>
    <row r="23" spans="1:17" x14ac:dyDescent="0.25">
      <c r="B23" s="15"/>
      <c r="C23" s="41"/>
      <c r="D23" s="28"/>
      <c r="E23" s="15"/>
      <c r="F23" s="41"/>
      <c r="G23" s="28"/>
      <c r="H23" s="15"/>
      <c r="I23" s="41"/>
      <c r="J23" s="28"/>
      <c r="K23" s="15"/>
      <c r="L23" s="42"/>
      <c r="M23" s="30"/>
    </row>
    <row r="24" spans="1:17" x14ac:dyDescent="0.25">
      <c r="B24" s="15"/>
      <c r="C24" s="41"/>
      <c r="D24" s="28"/>
      <c r="E24" s="15"/>
      <c r="F24" s="41"/>
      <c r="G24" s="28"/>
      <c r="H24" s="15"/>
      <c r="I24" s="41"/>
      <c r="J24" s="28"/>
      <c r="K24" s="15"/>
      <c r="L24" s="42"/>
      <c r="M24" s="30"/>
    </row>
    <row r="25" spans="1:17" ht="15.75" thickBot="1" x14ac:dyDescent="0.3">
      <c r="B25" t="s">
        <v>60</v>
      </c>
    </row>
    <row r="26" spans="1:17" ht="15.75" thickBot="1" x14ac:dyDescent="0.3">
      <c r="A26" s="3" t="s">
        <v>46</v>
      </c>
      <c r="B26" s="15" t="s">
        <v>48</v>
      </c>
      <c r="C26" s="39"/>
      <c r="E26" s="15" t="s">
        <v>49</v>
      </c>
      <c r="F26" s="39"/>
      <c r="H26" s="15" t="s">
        <v>50</v>
      </c>
      <c r="I26" s="39"/>
      <c r="K26" s="15" t="s">
        <v>51</v>
      </c>
      <c r="L26" s="39"/>
    </row>
    <row r="27" spans="1:17" ht="15" customHeight="1" x14ac:dyDescent="0.25">
      <c r="B27" s="43" t="s">
        <v>47</v>
      </c>
      <c r="E27" s="43" t="s">
        <v>54</v>
      </c>
      <c r="H27" s="43" t="s">
        <v>52</v>
      </c>
      <c r="K27" s="43" t="s">
        <v>53</v>
      </c>
    </row>
    <row r="28" spans="1:17" ht="15.75" thickBot="1" x14ac:dyDescent="0.3"/>
    <row r="29" spans="1:17" ht="15.75" thickBot="1" x14ac:dyDescent="0.3">
      <c r="A29" s="3" t="s">
        <v>75</v>
      </c>
      <c r="B29" s="49"/>
      <c r="C29" s="50"/>
      <c r="D29" s="50"/>
      <c r="E29" s="50"/>
      <c r="F29" s="50"/>
      <c r="G29" s="50"/>
      <c r="H29" s="50"/>
      <c r="I29" s="50"/>
      <c r="J29" s="50"/>
      <c r="K29" s="50"/>
      <c r="L29" s="50"/>
      <c r="M29" s="50"/>
      <c r="N29" s="50"/>
      <c r="O29" s="50"/>
      <c r="P29" s="50"/>
      <c r="Q29" s="51"/>
    </row>
  </sheetData>
  <sheetProtection password="DDDD" sheet="1" objects="1" scenarios="1" selectLockedCells="1"/>
  <mergeCells count="2">
    <mergeCell ref="B1:L1"/>
    <mergeCell ref="B29:Q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Risk 11</vt:lpstr>
      <vt:lpstr>Risk 12</vt:lpstr>
      <vt:lpstr>Risk 13</vt:lpstr>
      <vt:lpstr>Risk 14</vt:lpstr>
      <vt:lpstr>Risk 15</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DeAngelis</dc:creator>
  <cp:lastModifiedBy>Alexander DeAngelis</cp:lastModifiedBy>
  <dcterms:created xsi:type="dcterms:W3CDTF">2017-03-29T13:42:32Z</dcterms:created>
  <dcterms:modified xsi:type="dcterms:W3CDTF">2017-11-07T15:02:13Z</dcterms:modified>
</cp:coreProperties>
</file>