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90" windowWidth="14355" windowHeight="2895"/>
  </bookViews>
  <sheets>
    <sheet name="2014 RPP" sheetId="1" r:id="rId1"/>
    <sheet name="2015 RPP" sheetId="2" r:id="rId2"/>
    <sheet name="2016 RPP" sheetId="3" r:id="rId3"/>
    <sheet name="2017 OFHP" sheetId="4" r:id="rId4"/>
  </sheets>
  <calcPr calcId="145621"/>
</workbook>
</file>

<file path=xl/calcChain.xml><?xml version="1.0" encoding="utf-8"?>
<calcChain xmlns="http://schemas.openxmlformats.org/spreadsheetml/2006/main">
  <c r="I13" i="4" l="1"/>
  <c r="H15" i="3"/>
  <c r="H15" i="2"/>
  <c r="H15" i="1"/>
  <c r="G4" i="3"/>
  <c r="G5" i="3"/>
  <c r="G6" i="3"/>
  <c r="I6" i="3" s="1"/>
  <c r="G7" i="3"/>
  <c r="G8" i="3"/>
  <c r="G9" i="3"/>
  <c r="G10" i="3"/>
  <c r="I10" i="3" s="1"/>
  <c r="G11" i="3"/>
  <c r="G12" i="3"/>
  <c r="G13" i="3"/>
  <c r="G14" i="3"/>
  <c r="I14" i="3" s="1"/>
  <c r="G3" i="3"/>
  <c r="G14" i="2"/>
  <c r="G4" i="2"/>
  <c r="G5" i="2"/>
  <c r="G6" i="2"/>
  <c r="I6" i="2" s="1"/>
  <c r="G7" i="2"/>
  <c r="G8" i="2"/>
  <c r="G9" i="2"/>
  <c r="G10" i="2"/>
  <c r="I10" i="2" s="1"/>
  <c r="G11" i="2"/>
  <c r="G12" i="2"/>
  <c r="G13" i="2"/>
  <c r="G3" i="2"/>
  <c r="G4" i="1"/>
  <c r="G5" i="1"/>
  <c r="G6" i="1"/>
  <c r="G7" i="1"/>
  <c r="G8" i="1"/>
  <c r="G9" i="1"/>
  <c r="G10" i="1"/>
  <c r="G11" i="1"/>
  <c r="G12" i="1"/>
  <c r="G13" i="1"/>
  <c r="G14" i="1"/>
  <c r="G3" i="1"/>
  <c r="I13" i="3"/>
  <c r="I12" i="3"/>
  <c r="I11" i="3"/>
  <c r="I9" i="3"/>
  <c r="I8" i="3"/>
  <c r="I7" i="3"/>
  <c r="I5" i="3"/>
  <c r="I4" i="3"/>
  <c r="I3" i="3"/>
  <c r="I4" i="1"/>
  <c r="I5" i="1"/>
  <c r="I6" i="1"/>
  <c r="I7" i="1"/>
  <c r="I8" i="1"/>
  <c r="I9" i="1"/>
  <c r="I10" i="1"/>
  <c r="I11" i="1"/>
  <c r="I12" i="1"/>
  <c r="I13" i="1"/>
  <c r="I14" i="1"/>
  <c r="I3" i="1"/>
  <c r="I4" i="2"/>
  <c r="I5" i="2"/>
  <c r="I7" i="2"/>
  <c r="I8" i="2"/>
  <c r="I9" i="2"/>
  <c r="I11" i="2"/>
  <c r="I12" i="2"/>
  <c r="I13" i="2"/>
  <c r="I14" i="2"/>
  <c r="I3" i="2"/>
  <c r="J10" i="4"/>
  <c r="J9" i="4"/>
  <c r="J6" i="4"/>
  <c r="G12" i="4"/>
  <c r="J12" i="4" s="1"/>
  <c r="G11" i="4"/>
  <c r="J11" i="4" s="1"/>
  <c r="G10" i="4"/>
  <c r="G9" i="4"/>
  <c r="G8" i="4"/>
  <c r="J8" i="4" s="1"/>
  <c r="G7" i="4"/>
  <c r="J7" i="4" s="1"/>
  <c r="G6" i="4"/>
  <c r="G5" i="4"/>
  <c r="J5" i="4" s="1"/>
  <c r="G4" i="4"/>
  <c r="J4" i="4" s="1"/>
  <c r="G3" i="4"/>
  <c r="J3" i="4" s="1"/>
</calcChain>
</file>

<file path=xl/sharedStrings.xml><?xml version="1.0" encoding="utf-8"?>
<sst xmlns="http://schemas.openxmlformats.org/spreadsheetml/2006/main" count="45" uniqueCount="12">
  <si>
    <t>Month</t>
  </si>
  <si>
    <t>Tier 1</t>
  </si>
  <si>
    <t>Tier 2</t>
  </si>
  <si>
    <t>Off-Peak</t>
  </si>
  <si>
    <t>Mid-Peak</t>
  </si>
  <si>
    <t>On-Peak</t>
  </si>
  <si>
    <t>Total</t>
  </si>
  <si>
    <t>RPP Load (kWh)</t>
  </si>
  <si>
    <t>Market Load (kWh)</t>
  </si>
  <si>
    <t>Non-RPP</t>
  </si>
  <si>
    <t>Total Market AQEW at the time of report (changes possible but not significant)</t>
  </si>
  <si>
    <t>%of Market AQEW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</si>
</sst>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[$$-409]* #,##0_);_([$$-409]* \#\,##0\);_([$$-409]* &quot;-&quot;_);_(@_)"/>
    <numFmt numFmtId="165" formatCode="[$$-409]\ #,##0.00"/>
    <numFmt numFmtId="166" formatCode="mmm\ yyyy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i/>
      <sz val="11"/>
      <name val="Arial"/>
      <family val="2"/>
    </font>
    <font>
      <sz val="10"/>
      <name val="MS Sans Serif"/>
      <family val="2"/>
    </font>
    <font>
      <b/>
      <sz val="12"/>
      <color theme="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0" fontId="2" fillId="0" borderId="0"/>
    <xf numFmtId="4" fontId="3" fillId="0" borderId="0"/>
    <xf numFmtId="165" fontId="3" fillId="0" borderId="0"/>
    <xf numFmtId="3" fontId="3" fillId="0" borderId="0"/>
    <xf numFmtId="164" fontId="3" fillId="0" borderId="0"/>
    <xf numFmtId="9" fontId="3" fillId="0" borderId="0"/>
    <xf numFmtId="0" fontId="1" fillId="0" borderId="0"/>
    <xf numFmtId="0" fontId="3" fillId="0" borderId="0"/>
    <xf numFmtId="4" fontId="3" fillId="0" borderId="0"/>
    <xf numFmtId="165" fontId="3" fillId="0" borderId="0"/>
    <xf numFmtId="9" fontId="3" fillId="0" borderId="0"/>
    <xf numFmtId="4" fontId="3" fillId="0" borderId="0"/>
    <xf numFmtId="4" fontId="3" fillId="0" borderId="0"/>
    <xf numFmtId="4" fontId="3" fillId="0" borderId="0"/>
    <xf numFmtId="0" fontId="1" fillId="0" borderId="0"/>
    <xf numFmtId="0" fontId="6" fillId="0" borderId="0"/>
    <xf numFmtId="43" fontId="6" fillId="0" borderId="0" applyFont="0" applyFill="0" applyBorder="0" applyAlignment="0" applyProtection="0"/>
    <xf numFmtId="0" fontId="1" fillId="0" borderId="0"/>
    <xf numFmtId="0" fontId="1" fillId="0" borderId="0"/>
    <xf numFmtId="4" fontId="3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3" fontId="0" fillId="0" borderId="1" xfId="0" applyNumberFormat="1" applyBorder="1"/>
    <xf numFmtId="166" fontId="0" fillId="0" borderId="1" xfId="0" applyNumberFormat="1" applyBorder="1"/>
    <xf numFmtId="0" fontId="4" fillId="0" borderId="1" xfId="4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0" fontId="5" fillId="2" borderId="1" xfId="4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0" fillId="0" borderId="0" xfId="0" applyBorder="1"/>
    <xf numFmtId="3" fontId="2" fillId="0" borderId="0" xfId="4" applyNumberFormat="1" applyFont="1" applyFill="1" applyBorder="1" applyAlignment="1">
      <alignment horizontal="center" vertical="center"/>
    </xf>
    <xf numFmtId="3" fontId="8" fillId="0" borderId="0" xfId="4" applyNumberFormat="1" applyFont="1" applyFill="1" applyBorder="1" applyAlignment="1" applyProtection="1">
      <alignment horizontal="center" vertical="center"/>
      <protection locked="0"/>
    </xf>
    <xf numFmtId="0" fontId="5" fillId="2" borderId="1" xfId="4" applyNumberFormat="1" applyFont="1" applyFill="1" applyBorder="1" applyAlignment="1">
      <alignment horizontal="center" vertical="center" wrapText="1"/>
    </xf>
    <xf numFmtId="10" fontId="2" fillId="0" borderId="1" xfId="21" applyNumberFormat="1" applyFont="1" applyFill="1" applyBorder="1" applyAlignment="1" applyProtection="1">
      <alignment horizontal="center" vertical="center"/>
      <protection locked="0"/>
    </xf>
    <xf numFmtId="17" fontId="8" fillId="0" borderId="2" xfId="4" applyNumberFormat="1" applyFont="1" applyFill="1" applyBorder="1" applyAlignment="1" applyProtection="1">
      <alignment horizontal="center" vertical="center"/>
      <protection locked="0"/>
    </xf>
    <xf numFmtId="3" fontId="2" fillId="0" borderId="1" xfId="4" applyNumberFormat="1" applyFont="1" applyFill="1" applyBorder="1" applyAlignment="1" applyProtection="1">
      <alignment horizontal="right" vertical="center"/>
      <protection locked="0"/>
    </xf>
    <xf numFmtId="3" fontId="2" fillId="0" borderId="1" xfId="4" applyFont="1" applyFill="1" applyBorder="1" applyAlignment="1" applyProtection="1">
      <alignment horizontal="right" vertical="center"/>
      <protection locked="0"/>
    </xf>
    <xf numFmtId="3" fontId="2" fillId="0" borderId="3" xfId="4" applyFont="1" applyFill="1" applyBorder="1" applyAlignment="1" applyProtection="1">
      <alignment horizontal="right" vertical="center"/>
      <protection locked="0"/>
    </xf>
    <xf numFmtId="3" fontId="0" fillId="0" borderId="0" xfId="0" applyNumberFormat="1"/>
  </cellXfs>
  <cellStyles count="22">
    <cellStyle name="Comma" xfId="21" builtinId="3"/>
    <cellStyle name="Comma [0] 2" xfId="10"/>
    <cellStyle name="Comma [0] 3" xfId="3"/>
    <cellStyle name="Comma 2" xfId="9"/>
    <cellStyle name="Comma 3" xfId="13"/>
    <cellStyle name="Comma 4" xfId="12"/>
    <cellStyle name="Comma 5" xfId="14"/>
    <cellStyle name="Comma 6" xfId="17"/>
    <cellStyle name="Comma 7" xfId="2"/>
    <cellStyle name="Comma 8" xfId="20"/>
    <cellStyle name="Comma0" xfId="4"/>
    <cellStyle name="Currency0" xfId="5"/>
    <cellStyle name="Normal" xfId="0" builtinId="0"/>
    <cellStyle name="Normal 2" xfId="8"/>
    <cellStyle name="Normal 3" xfId="7"/>
    <cellStyle name="Normal 4" xfId="15"/>
    <cellStyle name="Normal 5" xfId="16"/>
    <cellStyle name="Normal 6" xfId="18"/>
    <cellStyle name="Normal 7" xfId="19"/>
    <cellStyle name="Normal 8" xfId="1"/>
    <cellStyle name="Percent 2" xfId="11"/>
    <cellStyle name="Percent 3" xfId="6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>
      <selection activeCell="H18" sqref="H18"/>
    </sheetView>
  </sheetViews>
  <sheetFormatPr defaultRowHeight="15" x14ac:dyDescent="0.25"/>
  <cols>
    <col min="1" max="1" width="9.140625" bestFit="1" customWidth="1"/>
    <col min="2" max="3" width="11.140625" bestFit="1" customWidth="1"/>
    <col min="4" max="4" width="12.7109375" bestFit="1" customWidth="1"/>
    <col min="5" max="6" width="11.140625" bestFit="1" customWidth="1"/>
    <col min="7" max="7" width="12.7109375" bestFit="1" customWidth="1"/>
    <col min="8" max="8" width="25.7109375" customWidth="1"/>
  </cols>
  <sheetData>
    <row r="1" spans="1:9" ht="15.75" x14ac:dyDescent="0.25">
      <c r="B1" s="7" t="s">
        <v>7</v>
      </c>
      <c r="C1" s="7"/>
      <c r="D1" s="7"/>
      <c r="E1" s="7"/>
      <c r="F1" s="7"/>
      <c r="G1" s="7"/>
      <c r="H1" s="6" t="s">
        <v>8</v>
      </c>
    </row>
    <row r="2" spans="1:9" ht="57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5" t="s">
        <v>6</v>
      </c>
      <c r="H2" s="11" t="s">
        <v>10</v>
      </c>
      <c r="I2" s="11" t="s">
        <v>11</v>
      </c>
    </row>
    <row r="3" spans="1:9" x14ac:dyDescent="0.25">
      <c r="A3" s="2">
        <v>41640</v>
      </c>
      <c r="B3" s="1">
        <v>720895021</v>
      </c>
      <c r="C3" s="1">
        <v>639970657</v>
      </c>
      <c r="D3" s="1">
        <v>3259119085</v>
      </c>
      <c r="E3" s="1">
        <v>766550460</v>
      </c>
      <c r="F3" s="1">
        <v>761320569</v>
      </c>
      <c r="G3" s="1">
        <f>SUM(B3:F3)</f>
        <v>6147855792</v>
      </c>
      <c r="H3" s="1">
        <v>13328023684</v>
      </c>
      <c r="I3" s="12">
        <f>+G3/H3</f>
        <v>0.46127287419066987</v>
      </c>
    </row>
    <row r="4" spans="1:9" x14ac:dyDescent="0.25">
      <c r="A4" s="2">
        <v>41671</v>
      </c>
      <c r="B4" s="1">
        <v>630655829</v>
      </c>
      <c r="C4" s="1">
        <v>554336010</v>
      </c>
      <c r="D4" s="1">
        <v>2826509294</v>
      </c>
      <c r="E4" s="1">
        <v>657165905</v>
      </c>
      <c r="F4" s="1">
        <v>658822308</v>
      </c>
      <c r="G4" s="1">
        <f t="shared" ref="G4:G14" si="0">SUM(B4:F4)</f>
        <v>5327489346</v>
      </c>
      <c r="H4" s="1">
        <v>11825670690</v>
      </c>
      <c r="I4" s="12">
        <f t="shared" ref="I4:I14" si="1">+G4/H4</f>
        <v>0.45050208868956759</v>
      </c>
    </row>
    <row r="5" spans="1:9" x14ac:dyDescent="0.25">
      <c r="A5" s="2">
        <v>41699</v>
      </c>
      <c r="B5" s="1">
        <v>704279482</v>
      </c>
      <c r="C5" s="1">
        <v>711814740</v>
      </c>
      <c r="D5" s="1">
        <v>3123483082</v>
      </c>
      <c r="E5" s="1">
        <v>712528614</v>
      </c>
      <c r="F5" s="1">
        <v>718494399</v>
      </c>
      <c r="G5" s="1">
        <f t="shared" si="0"/>
        <v>5970600317</v>
      </c>
      <c r="H5" s="1">
        <v>12412019841</v>
      </c>
      <c r="I5" s="12">
        <f t="shared" si="1"/>
        <v>0.48103373934978871</v>
      </c>
    </row>
    <row r="6" spans="1:9" x14ac:dyDescent="0.25">
      <c r="A6" s="2">
        <v>41730</v>
      </c>
      <c r="B6" s="1">
        <v>699238105</v>
      </c>
      <c r="C6" s="1">
        <v>606099496</v>
      </c>
      <c r="D6" s="1">
        <v>2719964512</v>
      </c>
      <c r="E6" s="1">
        <v>635449002</v>
      </c>
      <c r="F6" s="1">
        <v>630503409</v>
      </c>
      <c r="G6" s="1">
        <f t="shared" si="0"/>
        <v>5291254524</v>
      </c>
      <c r="H6" s="1">
        <v>10631856757</v>
      </c>
      <c r="I6" s="12">
        <f t="shared" si="1"/>
        <v>0.49767925254600942</v>
      </c>
    </row>
    <row r="7" spans="1:9" x14ac:dyDescent="0.25">
      <c r="A7" s="2">
        <v>41760</v>
      </c>
      <c r="B7" s="1">
        <v>588655359</v>
      </c>
      <c r="C7" s="1">
        <v>630614668</v>
      </c>
      <c r="D7" s="1">
        <v>2455182538</v>
      </c>
      <c r="E7" s="1">
        <v>599187439</v>
      </c>
      <c r="F7" s="1">
        <v>587485400</v>
      </c>
      <c r="G7" s="1">
        <f t="shared" si="0"/>
        <v>4861125404</v>
      </c>
      <c r="H7" s="1">
        <v>10428529596</v>
      </c>
      <c r="I7" s="12">
        <f t="shared" si="1"/>
        <v>0.46613718254820397</v>
      </c>
    </row>
    <row r="8" spans="1:9" x14ac:dyDescent="0.25">
      <c r="A8" s="2">
        <v>41791</v>
      </c>
      <c r="B8" s="1">
        <v>530364801</v>
      </c>
      <c r="C8" s="1">
        <v>554750444</v>
      </c>
      <c r="D8" s="1">
        <v>2307587771</v>
      </c>
      <c r="E8" s="1">
        <v>564718980</v>
      </c>
      <c r="F8" s="1">
        <v>552505201</v>
      </c>
      <c r="G8" s="1">
        <f t="shared" si="0"/>
        <v>4509927197</v>
      </c>
      <c r="H8" s="1">
        <v>11033188649</v>
      </c>
      <c r="I8" s="12">
        <f t="shared" si="1"/>
        <v>0.40876009107383116</v>
      </c>
    </row>
    <row r="9" spans="1:9" x14ac:dyDescent="0.25">
      <c r="A9" s="2">
        <v>41821</v>
      </c>
      <c r="B9" s="1">
        <v>429878446</v>
      </c>
      <c r="C9" s="1">
        <v>490403064</v>
      </c>
      <c r="D9" s="1">
        <v>2575435951</v>
      </c>
      <c r="E9" s="1">
        <v>820475536</v>
      </c>
      <c r="F9" s="1">
        <v>641151732</v>
      </c>
      <c r="G9" s="1">
        <f t="shared" si="0"/>
        <v>4957344729</v>
      </c>
      <c r="H9" s="1">
        <v>11490266962</v>
      </c>
      <c r="I9" s="12">
        <f t="shared" si="1"/>
        <v>0.43143860324522199</v>
      </c>
    </row>
    <row r="10" spans="1:9" x14ac:dyDescent="0.25">
      <c r="A10" s="2">
        <v>41852</v>
      </c>
      <c r="B10" s="1">
        <v>462762056</v>
      </c>
      <c r="C10" s="1">
        <v>528083638</v>
      </c>
      <c r="D10" s="1">
        <v>2548479207</v>
      </c>
      <c r="E10" s="1">
        <v>624078706</v>
      </c>
      <c r="F10" s="1">
        <v>631061312</v>
      </c>
      <c r="G10" s="1">
        <f t="shared" si="0"/>
        <v>4794464919</v>
      </c>
      <c r="H10" s="1">
        <v>11468768545</v>
      </c>
      <c r="I10" s="12">
        <f t="shared" si="1"/>
        <v>0.4180453115073306</v>
      </c>
    </row>
    <row r="11" spans="1:9" x14ac:dyDescent="0.25">
      <c r="A11" s="2">
        <v>41883</v>
      </c>
      <c r="B11" s="1">
        <v>490279249</v>
      </c>
      <c r="C11" s="1">
        <v>598481954</v>
      </c>
      <c r="D11" s="1">
        <v>2456089634</v>
      </c>
      <c r="E11" s="1">
        <v>591883093</v>
      </c>
      <c r="F11" s="1">
        <v>604769001</v>
      </c>
      <c r="G11" s="1">
        <f t="shared" si="0"/>
        <v>4741502931</v>
      </c>
      <c r="H11" s="1">
        <v>10657505293</v>
      </c>
      <c r="I11" s="12">
        <f t="shared" si="1"/>
        <v>0.44489801324464612</v>
      </c>
    </row>
    <row r="12" spans="1:9" x14ac:dyDescent="0.25">
      <c r="A12" s="2">
        <v>41913</v>
      </c>
      <c r="B12" s="1">
        <v>415128548</v>
      </c>
      <c r="C12" s="1">
        <v>454704862</v>
      </c>
      <c r="D12" s="1">
        <v>2515708018</v>
      </c>
      <c r="E12" s="1">
        <v>622224189</v>
      </c>
      <c r="F12" s="1">
        <v>606597197</v>
      </c>
      <c r="G12" s="1">
        <f t="shared" si="0"/>
        <v>4614362814</v>
      </c>
      <c r="H12" s="1">
        <v>10639837183</v>
      </c>
      <c r="I12" s="12">
        <f t="shared" si="1"/>
        <v>0.43368735203699216</v>
      </c>
    </row>
    <row r="13" spans="1:9" x14ac:dyDescent="0.25">
      <c r="A13" s="2">
        <v>41944</v>
      </c>
      <c r="B13" s="1">
        <v>454244795</v>
      </c>
      <c r="C13" s="1">
        <v>440031478</v>
      </c>
      <c r="D13" s="1">
        <v>2421021390</v>
      </c>
      <c r="E13" s="1">
        <v>595102000</v>
      </c>
      <c r="F13" s="1">
        <v>574092933</v>
      </c>
      <c r="G13" s="1">
        <f t="shared" si="0"/>
        <v>4484492596</v>
      </c>
      <c r="H13" s="1">
        <v>11287752020</v>
      </c>
      <c r="I13" s="12">
        <f t="shared" si="1"/>
        <v>0.39728836955792729</v>
      </c>
    </row>
    <row r="14" spans="1:9" x14ac:dyDescent="0.25">
      <c r="A14" s="2">
        <v>41974</v>
      </c>
      <c r="B14" s="1">
        <v>460784784</v>
      </c>
      <c r="C14" s="1">
        <v>347298872</v>
      </c>
      <c r="D14" s="1">
        <v>2327672903</v>
      </c>
      <c r="E14" s="1">
        <v>651734238</v>
      </c>
      <c r="F14" s="1">
        <v>691435763</v>
      </c>
      <c r="G14" s="1">
        <f t="shared" si="0"/>
        <v>4478926560</v>
      </c>
      <c r="H14" s="1">
        <v>11939009459</v>
      </c>
      <c r="I14" s="12">
        <f t="shared" si="1"/>
        <v>0.37515059983670962</v>
      </c>
    </row>
    <row r="15" spans="1:9" x14ac:dyDescent="0.25">
      <c r="H15" s="17">
        <f>SUM(H3:H14)</f>
        <v>137142428679</v>
      </c>
    </row>
  </sheetData>
  <mergeCells count="1">
    <mergeCell ref="B1:G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H15" sqref="H15"/>
    </sheetView>
  </sheetViews>
  <sheetFormatPr defaultRowHeight="15" x14ac:dyDescent="0.25"/>
  <cols>
    <col min="2" max="3" width="11.140625" bestFit="1" customWidth="1"/>
    <col min="4" max="4" width="12.7109375" bestFit="1" customWidth="1"/>
    <col min="5" max="6" width="11.140625" bestFit="1" customWidth="1"/>
    <col min="7" max="7" width="12.7109375" bestFit="1" customWidth="1"/>
    <col min="8" max="8" width="21.7109375" bestFit="1" customWidth="1"/>
  </cols>
  <sheetData>
    <row r="1" spans="1:9" ht="15.75" x14ac:dyDescent="0.25">
      <c r="B1" s="7" t="s">
        <v>7</v>
      </c>
      <c r="C1" s="7"/>
      <c r="D1" s="7"/>
      <c r="E1" s="7"/>
      <c r="F1" s="7"/>
      <c r="G1" s="7"/>
      <c r="H1" s="6" t="s">
        <v>8</v>
      </c>
    </row>
    <row r="2" spans="1:9" ht="57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5" t="s">
        <v>6</v>
      </c>
      <c r="H2" s="11" t="s">
        <v>10</v>
      </c>
      <c r="I2" s="11" t="s">
        <v>11</v>
      </c>
    </row>
    <row r="3" spans="1:9" x14ac:dyDescent="0.25">
      <c r="A3" s="2">
        <v>42005</v>
      </c>
      <c r="B3" s="1">
        <v>532257196</v>
      </c>
      <c r="C3" s="1">
        <v>432103628</v>
      </c>
      <c r="D3" s="1">
        <v>2687477654</v>
      </c>
      <c r="E3" s="1">
        <v>714007411</v>
      </c>
      <c r="F3" s="1">
        <v>747226165</v>
      </c>
      <c r="G3" s="1">
        <f>SUM(B3:F3)</f>
        <v>5113072054</v>
      </c>
      <c r="H3" s="1">
        <v>12847677778</v>
      </c>
      <c r="I3" s="12">
        <f>+G3/H3</f>
        <v>0.39797636135889708</v>
      </c>
    </row>
    <row r="4" spans="1:9" x14ac:dyDescent="0.25">
      <c r="A4" s="2">
        <v>42036</v>
      </c>
      <c r="B4" s="1">
        <v>611544100</v>
      </c>
      <c r="C4" s="1">
        <v>627315268</v>
      </c>
      <c r="D4" s="1">
        <v>3398228365</v>
      </c>
      <c r="E4" s="1">
        <v>882629402</v>
      </c>
      <c r="F4" s="1">
        <v>946398173</v>
      </c>
      <c r="G4" s="1">
        <f t="shared" ref="G4:G14" si="0">SUM(B4:F4)</f>
        <v>6466115308</v>
      </c>
      <c r="H4" s="1">
        <v>12077788630</v>
      </c>
      <c r="I4" s="12">
        <f t="shared" ref="I4:I14" si="1">+G4/H4</f>
        <v>0.5353724515379269</v>
      </c>
    </row>
    <row r="5" spans="1:9" x14ac:dyDescent="0.25">
      <c r="A5" s="2">
        <v>42064</v>
      </c>
      <c r="B5" s="1">
        <v>561930490</v>
      </c>
      <c r="C5" s="1">
        <v>539197670</v>
      </c>
      <c r="D5" s="1">
        <v>2998249590</v>
      </c>
      <c r="E5" s="1">
        <v>760986343</v>
      </c>
      <c r="F5" s="1">
        <v>820725413</v>
      </c>
      <c r="G5" s="1">
        <f t="shared" si="0"/>
        <v>5681089506</v>
      </c>
      <c r="H5" s="1">
        <v>11827929586</v>
      </c>
      <c r="I5" s="12">
        <f t="shared" si="1"/>
        <v>0.48031140739325667</v>
      </c>
    </row>
    <row r="6" spans="1:9" x14ac:dyDescent="0.25">
      <c r="A6" s="2">
        <v>42095</v>
      </c>
      <c r="B6" s="1">
        <v>556340809</v>
      </c>
      <c r="C6" s="1">
        <v>473093090</v>
      </c>
      <c r="D6" s="1">
        <v>2571721034</v>
      </c>
      <c r="E6" s="1">
        <v>666958263</v>
      </c>
      <c r="F6" s="1">
        <v>718099696</v>
      </c>
      <c r="G6" s="1">
        <f t="shared" si="0"/>
        <v>4986212892</v>
      </c>
      <c r="H6" s="1">
        <v>10236951671</v>
      </c>
      <c r="I6" s="12">
        <f t="shared" si="1"/>
        <v>0.48707985074554133</v>
      </c>
    </row>
    <row r="7" spans="1:9" x14ac:dyDescent="0.25">
      <c r="A7" s="2">
        <v>42125</v>
      </c>
      <c r="B7" s="1">
        <v>428003712</v>
      </c>
      <c r="C7" s="1">
        <v>387686452</v>
      </c>
      <c r="D7" s="1">
        <v>2325994910</v>
      </c>
      <c r="E7" s="1">
        <v>618215732</v>
      </c>
      <c r="F7" s="1">
        <v>640570861</v>
      </c>
      <c r="G7" s="1">
        <f t="shared" si="0"/>
        <v>4400471667</v>
      </c>
      <c r="H7" s="1">
        <v>10386270455</v>
      </c>
      <c r="I7" s="12">
        <f t="shared" si="1"/>
        <v>0.42368159832402513</v>
      </c>
    </row>
    <row r="8" spans="1:9" x14ac:dyDescent="0.25">
      <c r="A8" s="2">
        <v>42156</v>
      </c>
      <c r="B8" s="1">
        <v>396989369</v>
      </c>
      <c r="C8" s="1">
        <v>387840365</v>
      </c>
      <c r="D8" s="1">
        <v>2248120050</v>
      </c>
      <c r="E8" s="1">
        <v>630949236</v>
      </c>
      <c r="F8" s="1">
        <v>634621426</v>
      </c>
      <c r="G8" s="1">
        <f t="shared" si="0"/>
        <v>4298520446</v>
      </c>
      <c r="H8" s="1">
        <v>10442855216</v>
      </c>
      <c r="I8" s="12">
        <f t="shared" si="1"/>
        <v>0.41162310087513521</v>
      </c>
    </row>
    <row r="9" spans="1:9" x14ac:dyDescent="0.25">
      <c r="A9" s="2">
        <v>42186</v>
      </c>
      <c r="B9" s="1">
        <v>362734191</v>
      </c>
      <c r="C9" s="1">
        <v>363548111</v>
      </c>
      <c r="D9" s="1">
        <v>2683792840</v>
      </c>
      <c r="E9" s="1">
        <v>733622823</v>
      </c>
      <c r="F9" s="1">
        <v>758501632</v>
      </c>
      <c r="G9" s="1">
        <f t="shared" si="0"/>
        <v>4902199597</v>
      </c>
      <c r="H9" s="1">
        <v>11878018541</v>
      </c>
      <c r="I9" s="12">
        <f t="shared" si="1"/>
        <v>0.41271189972290512</v>
      </c>
    </row>
    <row r="10" spans="1:9" x14ac:dyDescent="0.25">
      <c r="A10" s="2">
        <v>42217</v>
      </c>
      <c r="B10" s="1">
        <v>391326836</v>
      </c>
      <c r="C10" s="1">
        <v>396461018</v>
      </c>
      <c r="D10" s="1">
        <v>2578237626</v>
      </c>
      <c r="E10" s="1">
        <v>721370774</v>
      </c>
      <c r="F10" s="1">
        <v>765339876</v>
      </c>
      <c r="G10" s="1">
        <f t="shared" si="0"/>
        <v>4852736130</v>
      </c>
      <c r="H10" s="1">
        <v>11552109905</v>
      </c>
      <c r="I10" s="12">
        <f t="shared" si="1"/>
        <v>0.42007357702679338</v>
      </c>
    </row>
    <row r="11" spans="1:9" x14ac:dyDescent="0.25">
      <c r="A11" s="2">
        <v>42248</v>
      </c>
      <c r="B11" s="1">
        <v>466705263</v>
      </c>
      <c r="C11" s="1">
        <v>477597977</v>
      </c>
      <c r="D11" s="1">
        <v>2530538245</v>
      </c>
      <c r="E11" s="1">
        <v>715920547</v>
      </c>
      <c r="F11" s="1">
        <v>770326915</v>
      </c>
      <c r="G11" s="1">
        <f t="shared" si="0"/>
        <v>4961088947</v>
      </c>
      <c r="H11" s="1">
        <v>11179067120</v>
      </c>
      <c r="I11" s="12">
        <f t="shared" si="1"/>
        <v>0.44378380536997797</v>
      </c>
    </row>
    <row r="12" spans="1:9" x14ac:dyDescent="0.25">
      <c r="A12" s="2">
        <v>42278</v>
      </c>
      <c r="B12" s="1">
        <v>463603328</v>
      </c>
      <c r="C12" s="1">
        <v>445643456</v>
      </c>
      <c r="D12" s="1">
        <v>2333436498</v>
      </c>
      <c r="E12" s="1">
        <v>656320257</v>
      </c>
      <c r="F12" s="1">
        <v>683673132</v>
      </c>
      <c r="G12" s="1">
        <f t="shared" si="0"/>
        <v>4582676671</v>
      </c>
      <c r="H12" s="1">
        <v>10538709747</v>
      </c>
      <c r="I12" s="12">
        <f t="shared" si="1"/>
        <v>0.43484228914308287</v>
      </c>
    </row>
    <row r="13" spans="1:9" x14ac:dyDescent="0.25">
      <c r="A13" s="2">
        <v>42309</v>
      </c>
      <c r="B13" s="1">
        <v>506314894</v>
      </c>
      <c r="C13" s="1">
        <v>397529486</v>
      </c>
      <c r="D13" s="1">
        <v>2207962581</v>
      </c>
      <c r="E13" s="1">
        <v>627700177</v>
      </c>
      <c r="F13" s="1">
        <v>612857938</v>
      </c>
      <c r="G13" s="1">
        <f t="shared" si="0"/>
        <v>4352365076</v>
      </c>
      <c r="H13" s="1">
        <v>10494581041</v>
      </c>
      <c r="I13" s="12">
        <f t="shared" si="1"/>
        <v>0.41472499559499088</v>
      </c>
    </row>
    <row r="14" spans="1:9" x14ac:dyDescent="0.25">
      <c r="A14" s="2">
        <v>42339</v>
      </c>
      <c r="B14" s="1">
        <v>586030557</v>
      </c>
      <c r="C14" s="1">
        <v>394234871</v>
      </c>
      <c r="D14" s="1">
        <v>2282390967</v>
      </c>
      <c r="E14" s="1">
        <v>637331126</v>
      </c>
      <c r="F14" s="1">
        <v>659741318</v>
      </c>
      <c r="G14" s="1">
        <f t="shared" si="0"/>
        <v>4559728839</v>
      </c>
      <c r="H14" s="1">
        <v>11107826951</v>
      </c>
      <c r="I14" s="12">
        <f t="shared" si="1"/>
        <v>0.41049692789727005</v>
      </c>
    </row>
    <row r="15" spans="1:9" x14ac:dyDescent="0.25">
      <c r="H15" s="17">
        <f>SUM(H3:H14)</f>
        <v>134569786641</v>
      </c>
    </row>
  </sheetData>
  <mergeCells count="1">
    <mergeCell ref="B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H15" sqref="H15"/>
    </sheetView>
  </sheetViews>
  <sheetFormatPr defaultRowHeight="15" x14ac:dyDescent="0.25"/>
  <cols>
    <col min="2" max="3" width="11.140625" bestFit="1" customWidth="1"/>
    <col min="4" max="4" width="12.7109375" bestFit="1" customWidth="1"/>
    <col min="5" max="6" width="11.140625" bestFit="1" customWidth="1"/>
    <col min="7" max="7" width="12.7109375" bestFit="1" customWidth="1"/>
    <col min="8" max="8" width="21.7109375" bestFit="1" customWidth="1"/>
  </cols>
  <sheetData>
    <row r="1" spans="1:9" ht="15.75" x14ac:dyDescent="0.25">
      <c r="B1" s="7" t="s">
        <v>7</v>
      </c>
      <c r="C1" s="7"/>
      <c r="D1" s="7"/>
      <c r="E1" s="7"/>
      <c r="F1" s="7"/>
      <c r="G1" s="7"/>
      <c r="H1" s="6" t="s">
        <v>8</v>
      </c>
    </row>
    <row r="2" spans="1:9" ht="57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5" t="s">
        <v>6</v>
      </c>
      <c r="H2" s="11" t="s">
        <v>10</v>
      </c>
      <c r="I2" s="11" t="s">
        <v>11</v>
      </c>
    </row>
    <row r="3" spans="1:9" x14ac:dyDescent="0.25">
      <c r="A3" s="2">
        <v>42370</v>
      </c>
      <c r="B3" s="1">
        <v>637976003</v>
      </c>
      <c r="C3" s="1">
        <v>464204706</v>
      </c>
      <c r="D3" s="1">
        <v>2636399973</v>
      </c>
      <c r="E3" s="1">
        <v>657938514</v>
      </c>
      <c r="F3" s="1">
        <v>710262746</v>
      </c>
      <c r="G3" s="1">
        <f>SUM(B3:F3)</f>
        <v>5106781942</v>
      </c>
      <c r="H3" s="1">
        <v>12104121447</v>
      </c>
      <c r="I3" s="12">
        <f>+G3/H3</f>
        <v>0.42190438722553575</v>
      </c>
    </row>
    <row r="4" spans="1:9" x14ac:dyDescent="0.25">
      <c r="A4" s="2">
        <v>42401</v>
      </c>
      <c r="B4" s="1">
        <v>595724594</v>
      </c>
      <c r="C4" s="1">
        <v>525880527</v>
      </c>
      <c r="D4" s="1">
        <v>2699953177</v>
      </c>
      <c r="E4" s="1">
        <v>687596504</v>
      </c>
      <c r="F4" s="1">
        <v>752207397</v>
      </c>
      <c r="G4" s="1">
        <f t="shared" ref="G4:G14" si="0">SUM(B4:F4)</f>
        <v>5261362199</v>
      </c>
      <c r="H4" s="1">
        <v>11249946653</v>
      </c>
      <c r="I4" s="12">
        <f t="shared" ref="I4:I14" si="1">+G4/H4</f>
        <v>0.46767885762346822</v>
      </c>
    </row>
    <row r="5" spans="1:9" x14ac:dyDescent="0.25">
      <c r="A5" s="2">
        <v>42430</v>
      </c>
      <c r="B5" s="1">
        <v>597533357</v>
      </c>
      <c r="C5" s="1">
        <v>480748952</v>
      </c>
      <c r="D5" s="1">
        <v>2854666780</v>
      </c>
      <c r="E5" s="1">
        <v>699022293</v>
      </c>
      <c r="F5" s="1">
        <v>760033065</v>
      </c>
      <c r="G5" s="1">
        <f t="shared" si="0"/>
        <v>5392004447</v>
      </c>
      <c r="H5" s="1">
        <v>11098464640</v>
      </c>
      <c r="I5" s="12">
        <f t="shared" si="1"/>
        <v>0.48583336721790016</v>
      </c>
    </row>
    <row r="6" spans="1:9" x14ac:dyDescent="0.25">
      <c r="A6" s="2">
        <v>42461</v>
      </c>
      <c r="B6" s="1">
        <v>550093929</v>
      </c>
      <c r="C6" s="1">
        <v>394249578</v>
      </c>
      <c r="D6" s="1">
        <v>2444294636</v>
      </c>
      <c r="E6" s="1">
        <v>649011891</v>
      </c>
      <c r="F6" s="1">
        <v>692002948</v>
      </c>
      <c r="G6" s="1">
        <f t="shared" si="0"/>
        <v>4729652982</v>
      </c>
      <c r="H6" s="1">
        <v>10271557670</v>
      </c>
      <c r="I6" s="12">
        <f t="shared" si="1"/>
        <v>0.46046112322513982</v>
      </c>
    </row>
    <row r="7" spans="1:9" x14ac:dyDescent="0.25">
      <c r="A7" s="2">
        <v>42491</v>
      </c>
      <c r="B7" s="1">
        <v>536991396</v>
      </c>
      <c r="C7" s="1">
        <v>361830793</v>
      </c>
      <c r="D7" s="1">
        <v>2271112686</v>
      </c>
      <c r="E7" s="1">
        <v>631127296</v>
      </c>
      <c r="F7" s="1">
        <v>642343305</v>
      </c>
      <c r="G7" s="1">
        <f t="shared" si="0"/>
        <v>4443405476</v>
      </c>
      <c r="H7" s="1">
        <v>10312358137</v>
      </c>
      <c r="I7" s="12">
        <f t="shared" si="1"/>
        <v>0.43088160990621344</v>
      </c>
    </row>
    <row r="8" spans="1:9" x14ac:dyDescent="0.25">
      <c r="A8" s="2">
        <v>42522</v>
      </c>
      <c r="B8" s="1">
        <v>459807948</v>
      </c>
      <c r="C8" s="1">
        <v>453145981</v>
      </c>
      <c r="D8" s="1">
        <v>2245584988</v>
      </c>
      <c r="E8" s="1">
        <v>627783522</v>
      </c>
      <c r="F8" s="1">
        <v>626357836</v>
      </c>
      <c r="G8" s="1">
        <f t="shared" si="0"/>
        <v>4412680275</v>
      </c>
      <c r="H8" s="1">
        <v>10906462272</v>
      </c>
      <c r="I8" s="12">
        <f t="shared" si="1"/>
        <v>0.40459318200078581</v>
      </c>
    </row>
    <row r="9" spans="1:9" x14ac:dyDescent="0.25">
      <c r="A9" s="2">
        <v>42552</v>
      </c>
      <c r="B9" s="1">
        <v>505538987</v>
      </c>
      <c r="C9" s="1">
        <v>504035509</v>
      </c>
      <c r="D9" s="1">
        <v>2610264925</v>
      </c>
      <c r="E9" s="1">
        <v>721816971</v>
      </c>
      <c r="F9" s="1">
        <v>756455872</v>
      </c>
      <c r="G9" s="1">
        <f t="shared" si="0"/>
        <v>5098112264</v>
      </c>
      <c r="H9" s="1">
        <v>12247162868</v>
      </c>
      <c r="I9" s="12">
        <f t="shared" si="1"/>
        <v>0.41626883866471659</v>
      </c>
    </row>
    <row r="10" spans="1:9" x14ac:dyDescent="0.25">
      <c r="A10" s="2">
        <v>42583</v>
      </c>
      <c r="B10" s="1">
        <v>524532869</v>
      </c>
      <c r="C10" s="1">
        <v>592724382</v>
      </c>
      <c r="D10" s="1">
        <v>2978511701</v>
      </c>
      <c r="E10" s="1">
        <v>854694883</v>
      </c>
      <c r="F10" s="1">
        <v>955019790</v>
      </c>
      <c r="G10" s="1">
        <f t="shared" si="0"/>
        <v>5905483625</v>
      </c>
      <c r="H10" s="1">
        <v>12824313332</v>
      </c>
      <c r="I10" s="12">
        <f t="shared" si="1"/>
        <v>0.46049121478218108</v>
      </c>
    </row>
    <row r="11" spans="1:9" x14ac:dyDescent="0.25">
      <c r="A11" s="2">
        <v>42614</v>
      </c>
      <c r="B11" s="1">
        <v>445790365</v>
      </c>
      <c r="C11" s="1">
        <v>485187893</v>
      </c>
      <c r="D11" s="1">
        <v>2681804343</v>
      </c>
      <c r="E11" s="1">
        <v>778185207</v>
      </c>
      <c r="F11" s="1">
        <v>886297264</v>
      </c>
      <c r="G11" s="1">
        <f t="shared" si="0"/>
        <v>5277265072</v>
      </c>
      <c r="H11" s="1">
        <v>10816033734</v>
      </c>
      <c r="I11" s="12">
        <f t="shared" si="1"/>
        <v>0.48791129926037635</v>
      </c>
    </row>
    <row r="12" spans="1:9" x14ac:dyDescent="0.25">
      <c r="A12" s="2">
        <v>42644</v>
      </c>
      <c r="B12" s="1">
        <v>473630840</v>
      </c>
      <c r="C12" s="1">
        <v>381853178</v>
      </c>
      <c r="D12" s="1">
        <v>2300875221</v>
      </c>
      <c r="E12" s="1">
        <v>668235067</v>
      </c>
      <c r="F12" s="1">
        <v>704454012</v>
      </c>
      <c r="G12" s="1">
        <f t="shared" si="0"/>
        <v>4529048318</v>
      </c>
      <c r="H12" s="1">
        <v>10321447273</v>
      </c>
      <c r="I12" s="12">
        <f t="shared" si="1"/>
        <v>0.43879973401090688</v>
      </c>
    </row>
    <row r="13" spans="1:9" x14ac:dyDescent="0.25">
      <c r="A13" s="2">
        <v>42675</v>
      </c>
      <c r="B13" s="1">
        <v>507879719</v>
      </c>
      <c r="C13" s="1">
        <v>382854290</v>
      </c>
      <c r="D13" s="1">
        <v>2222797673</v>
      </c>
      <c r="E13" s="1">
        <v>633096983</v>
      </c>
      <c r="F13" s="1">
        <v>625116921</v>
      </c>
      <c r="G13" s="1">
        <f t="shared" si="0"/>
        <v>4371745586</v>
      </c>
      <c r="H13" s="1">
        <v>10492527220</v>
      </c>
      <c r="I13" s="12">
        <f t="shared" si="1"/>
        <v>0.41665325181782087</v>
      </c>
    </row>
    <row r="14" spans="1:9" x14ac:dyDescent="0.25">
      <c r="A14" s="2">
        <v>42705</v>
      </c>
      <c r="B14" s="1">
        <v>656156035</v>
      </c>
      <c r="C14" s="1">
        <v>343293598</v>
      </c>
      <c r="D14" s="1">
        <v>2342419219</v>
      </c>
      <c r="E14" s="1">
        <v>649809799</v>
      </c>
      <c r="F14" s="1">
        <v>721542383</v>
      </c>
      <c r="G14" s="1">
        <f t="shared" si="0"/>
        <v>4713221034</v>
      </c>
      <c r="H14" s="1">
        <v>11689726329</v>
      </c>
      <c r="I14" s="12">
        <f t="shared" si="1"/>
        <v>0.40319344536812551</v>
      </c>
    </row>
    <row r="15" spans="1:9" x14ac:dyDescent="0.25">
      <c r="H15" s="17">
        <f>SUM(H3:H14)</f>
        <v>134334121575</v>
      </c>
    </row>
  </sheetData>
  <mergeCells count="1">
    <mergeCell ref="B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activeCell="I13" sqref="I13"/>
    </sheetView>
  </sheetViews>
  <sheetFormatPr defaultRowHeight="15" x14ac:dyDescent="0.25"/>
  <cols>
    <col min="2" max="3" width="11.140625" bestFit="1" customWidth="1"/>
    <col min="4" max="4" width="12.7109375" bestFit="1" customWidth="1"/>
    <col min="5" max="6" width="11.140625" bestFit="1" customWidth="1"/>
    <col min="7" max="7" width="12.7109375" bestFit="1" customWidth="1"/>
    <col min="8" max="8" width="12.7109375" customWidth="1"/>
    <col min="9" max="9" width="31.85546875" customWidth="1"/>
  </cols>
  <sheetData>
    <row r="1" spans="1:10" ht="15.75" x14ac:dyDescent="0.25">
      <c r="B1" s="7" t="s">
        <v>7</v>
      </c>
      <c r="C1" s="7"/>
      <c r="D1" s="7"/>
      <c r="E1" s="7"/>
      <c r="F1" s="7"/>
      <c r="G1" s="7"/>
      <c r="H1" s="4"/>
      <c r="I1" s="6" t="s">
        <v>8</v>
      </c>
    </row>
    <row r="2" spans="1:10" ht="42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5" t="s">
        <v>6</v>
      </c>
      <c r="H2" s="5" t="s">
        <v>9</v>
      </c>
      <c r="I2" s="11" t="s">
        <v>10</v>
      </c>
      <c r="J2" s="11" t="s">
        <v>11</v>
      </c>
    </row>
    <row r="3" spans="1:10" x14ac:dyDescent="0.25">
      <c r="A3" s="13">
        <v>42752</v>
      </c>
      <c r="B3" s="14">
        <v>638476412.0479995</v>
      </c>
      <c r="C3" s="14">
        <v>467743407.3129999</v>
      </c>
      <c r="D3" s="14">
        <v>2799587899.006</v>
      </c>
      <c r="E3" s="14">
        <v>692200161.97299993</v>
      </c>
      <c r="F3" s="14">
        <v>737297081.77299988</v>
      </c>
      <c r="G3" s="15">
        <f t="shared" ref="G3:G12" si="0">SUM(B3:F3)</f>
        <v>5335304962.112999</v>
      </c>
      <c r="H3" s="16"/>
      <c r="I3" s="15">
        <v>11828819703</v>
      </c>
      <c r="J3" s="12">
        <f>+G3/I3</f>
        <v>0.45104288475712168</v>
      </c>
    </row>
    <row r="4" spans="1:10" x14ac:dyDescent="0.25">
      <c r="A4" s="13">
        <v>42767</v>
      </c>
      <c r="B4" s="14">
        <v>573042843.13399994</v>
      </c>
      <c r="C4" s="14">
        <v>454765738.72799993</v>
      </c>
      <c r="D4" s="14">
        <v>2588720563.6869998</v>
      </c>
      <c r="E4" s="14">
        <v>663566045.75300014</v>
      </c>
      <c r="F4" s="14">
        <v>699396497.68400013</v>
      </c>
      <c r="G4" s="15">
        <f t="shared" si="0"/>
        <v>4979491688.9860001</v>
      </c>
      <c r="H4" s="16"/>
      <c r="I4" s="15">
        <v>10417870348</v>
      </c>
      <c r="J4" s="12">
        <f t="shared" ref="J4:J8" si="1">+G4/I4</f>
        <v>0.47797597039033529</v>
      </c>
    </row>
    <row r="5" spans="1:10" x14ac:dyDescent="0.25">
      <c r="A5" s="13">
        <v>42811</v>
      </c>
      <c r="B5" s="14">
        <v>636399582.37</v>
      </c>
      <c r="C5" s="14">
        <v>458201115.04699993</v>
      </c>
      <c r="D5" s="14">
        <v>2672079178.9730005</v>
      </c>
      <c r="E5" s="14">
        <v>694740029.61600018</v>
      </c>
      <c r="F5" s="14">
        <v>736733225.16400015</v>
      </c>
      <c r="G5" s="15">
        <f t="shared" si="0"/>
        <v>5198153131.170001</v>
      </c>
      <c r="H5" s="16"/>
      <c r="I5" s="15">
        <v>11408408037</v>
      </c>
      <c r="J5" s="12">
        <f t="shared" si="1"/>
        <v>0.45564228718952166</v>
      </c>
    </row>
    <row r="6" spans="1:10" x14ac:dyDescent="0.25">
      <c r="A6" s="13">
        <v>42842</v>
      </c>
      <c r="B6" s="14">
        <v>539308071.82599986</v>
      </c>
      <c r="C6" s="14">
        <v>370474793.634</v>
      </c>
      <c r="D6" s="14">
        <v>2262525837.0690002</v>
      </c>
      <c r="E6" s="14">
        <v>608033047.67600012</v>
      </c>
      <c r="F6" s="14">
        <v>655065403.67799985</v>
      </c>
      <c r="G6" s="15">
        <f t="shared" si="0"/>
        <v>4435407153.8830004</v>
      </c>
      <c r="H6" s="16"/>
      <c r="I6" s="15">
        <v>9695799202</v>
      </c>
      <c r="J6" s="12">
        <f t="shared" si="1"/>
        <v>0.4574565810900959</v>
      </c>
    </row>
    <row r="7" spans="1:10" x14ac:dyDescent="0.25">
      <c r="A7" s="13">
        <v>42856</v>
      </c>
      <c r="B7" s="14">
        <v>559523161.81700003</v>
      </c>
      <c r="C7" s="14">
        <v>354268824.77599984</v>
      </c>
      <c r="D7" s="14">
        <v>2252108319.4299998</v>
      </c>
      <c r="E7" s="14">
        <v>606575562.12700033</v>
      </c>
      <c r="F7" s="14">
        <v>628559975.21599996</v>
      </c>
      <c r="G7" s="15">
        <f t="shared" si="0"/>
        <v>4401035843.3660002</v>
      </c>
      <c r="H7" s="16"/>
      <c r="I7" s="15">
        <v>10013011756</v>
      </c>
      <c r="J7" s="12">
        <f t="shared" si="1"/>
        <v>0.43953167644378427</v>
      </c>
    </row>
    <row r="8" spans="1:10" x14ac:dyDescent="0.25">
      <c r="A8" s="13">
        <v>42887</v>
      </c>
      <c r="B8" s="14">
        <v>478024449.94000006</v>
      </c>
      <c r="C8" s="14">
        <v>421246906.49499995</v>
      </c>
      <c r="D8" s="14">
        <v>2193043609.1279998</v>
      </c>
      <c r="E8" s="14">
        <v>615191417.46299994</v>
      </c>
      <c r="F8" s="14">
        <v>609027429.81100011</v>
      </c>
      <c r="G8" s="15">
        <f t="shared" si="0"/>
        <v>4316533812.8369999</v>
      </c>
      <c r="H8" s="16"/>
      <c r="I8" s="15">
        <v>10477034607</v>
      </c>
      <c r="J8" s="12">
        <f t="shared" si="1"/>
        <v>0.41199957571515539</v>
      </c>
    </row>
    <row r="9" spans="1:10" x14ac:dyDescent="0.25">
      <c r="A9" s="13">
        <v>42917</v>
      </c>
      <c r="B9" s="14">
        <v>495714669.58900005</v>
      </c>
      <c r="C9" s="14">
        <v>459117528.94600004</v>
      </c>
      <c r="D9" s="14">
        <v>2463255389.6460004</v>
      </c>
      <c r="E9" s="14">
        <v>679358289.94399977</v>
      </c>
      <c r="F9" s="14">
        <v>713551428.42899978</v>
      </c>
      <c r="G9" s="15">
        <f t="shared" si="0"/>
        <v>4810997306.5539999</v>
      </c>
      <c r="H9" s="16">
        <v>263420148.02431601</v>
      </c>
      <c r="I9" s="15">
        <v>11355300033</v>
      </c>
      <c r="J9" s="12">
        <f>(+G9+H9)/I9</f>
        <v>0.44687656335203729</v>
      </c>
    </row>
    <row r="10" spans="1:10" x14ac:dyDescent="0.25">
      <c r="A10" s="13">
        <v>42948</v>
      </c>
      <c r="B10" s="14">
        <v>462982955.59300005</v>
      </c>
      <c r="C10" s="14">
        <v>480994907.72600001</v>
      </c>
      <c r="D10" s="14">
        <v>2529582218.6170006</v>
      </c>
      <c r="E10" s="14">
        <v>723684697.71300018</v>
      </c>
      <c r="F10" s="14">
        <v>799922494.51800001</v>
      </c>
      <c r="G10" s="15">
        <f t="shared" si="0"/>
        <v>4997167274.1670008</v>
      </c>
      <c r="H10" s="16">
        <v>488630459.27051699</v>
      </c>
      <c r="I10" s="15">
        <v>11139446944</v>
      </c>
      <c r="J10" s="12">
        <f>(+G10+H10)/I10</f>
        <v>0.49246589718642303</v>
      </c>
    </row>
    <row r="11" spans="1:10" x14ac:dyDescent="0.25">
      <c r="A11" s="13">
        <v>42979</v>
      </c>
      <c r="B11" s="14">
        <v>510812146.39699996</v>
      </c>
      <c r="C11" s="14">
        <v>424988283.30699992</v>
      </c>
      <c r="D11" s="14">
        <v>2338361023.6639991</v>
      </c>
      <c r="E11" s="14">
        <v>664009821.72099996</v>
      </c>
      <c r="F11" s="14">
        <v>723720914.54999995</v>
      </c>
      <c r="G11" s="15">
        <f t="shared" si="0"/>
        <v>4661892189.638999</v>
      </c>
      <c r="H11" s="16">
        <v>1155155348.32827</v>
      </c>
      <c r="I11" s="15">
        <v>10497819588</v>
      </c>
      <c r="J11" s="12">
        <f t="shared" ref="J11:J12" si="2">(+G11+H11)/I11</f>
        <v>0.55411959495062235</v>
      </c>
    </row>
    <row r="12" spans="1:10" x14ac:dyDescent="0.25">
      <c r="A12" s="13">
        <v>43009</v>
      </c>
      <c r="B12" s="14">
        <v>474503417.76299995</v>
      </c>
      <c r="C12" s="14">
        <v>404143702.29399997</v>
      </c>
      <c r="D12" s="14">
        <v>2247534801.7249999</v>
      </c>
      <c r="E12" s="14">
        <v>636335838.20400035</v>
      </c>
      <c r="F12" s="14">
        <v>659086495.65000021</v>
      </c>
      <c r="G12" s="15">
        <f t="shared" si="0"/>
        <v>4421604255.6360006</v>
      </c>
      <c r="H12" s="15">
        <v>548624447.41641295</v>
      </c>
      <c r="I12" s="15">
        <v>10169253241</v>
      </c>
      <c r="J12" s="12">
        <f t="shared" si="2"/>
        <v>0.48875060786308666</v>
      </c>
    </row>
    <row r="13" spans="1:10" x14ac:dyDescent="0.25">
      <c r="H13" s="9"/>
      <c r="I13" s="17">
        <f>SUM(I3:I12)</f>
        <v>107002763459</v>
      </c>
    </row>
    <row r="14" spans="1:10" x14ac:dyDescent="0.25">
      <c r="H14" s="10"/>
    </row>
    <row r="15" spans="1:10" x14ac:dyDescent="0.25">
      <c r="H15" s="8"/>
    </row>
  </sheetData>
  <mergeCells count="1">
    <mergeCell ref="B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2014 RPP</vt:lpstr>
      <vt:lpstr>2015 RPP</vt:lpstr>
      <vt:lpstr>2016 RPP</vt:lpstr>
      <vt:lpstr>2017 OFHP</vt:lpstr>
    </vt:vector>
  </TitlesOfParts>
  <Company>IESO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Abbas Zaidi</dc:creator>
  <cp:lastModifiedBy>Briggs, Jeannette</cp:lastModifiedBy>
  <dcterms:created xsi:type="dcterms:W3CDTF">2017-11-16T20:38:29Z</dcterms:created>
  <dcterms:modified xsi:type="dcterms:W3CDTF">2017-11-16T21:27:12Z</dcterms:modified>
</cp:coreProperties>
</file>