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256" windowHeight="12336"/>
  </bookViews>
  <sheets>
    <sheet name="Fair Hydro Plan Inv" sheetId="2" r:id="rId1"/>
    <sheet name="HST Inv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9" i="2" l="1"/>
  <c r="N18" i="2"/>
  <c r="N14" i="2"/>
  <c r="N12" i="2"/>
  <c r="H9" i="1"/>
  <c r="H5" i="1"/>
  <c r="H11" i="1" s="1"/>
</calcChain>
</file>

<file path=xl/sharedStrings.xml><?xml version="1.0" encoding="utf-8"?>
<sst xmlns="http://schemas.openxmlformats.org/spreadsheetml/2006/main" count="72" uniqueCount="45">
  <si>
    <t>Vendor Name</t>
  </si>
  <si>
    <t>Vendor Number</t>
  </si>
  <si>
    <t>Invoice Date</t>
  </si>
  <si>
    <t>Invoice Number</t>
  </si>
  <si>
    <t>Accounting Unit</t>
  </si>
  <si>
    <t>G/L Account</t>
  </si>
  <si>
    <t>Activity</t>
  </si>
  <si>
    <t>G/L Distribution Amount</t>
  </si>
  <si>
    <t>Currency Code</t>
  </si>
  <si>
    <t>Fiscal Year</t>
  </si>
  <si>
    <t>KPMG LLP</t>
  </si>
  <si>
    <t>May-31-2017</t>
  </si>
  <si>
    <t>CAD</t>
  </si>
  <si>
    <t>Mar-15-2017</t>
  </si>
  <si>
    <t>KPMG Fair Hydro Plan invoice</t>
  </si>
  <si>
    <t>PSAS REVIEW</t>
  </si>
  <si>
    <t>PSAS Review</t>
  </si>
  <si>
    <t>Paid</t>
  </si>
  <si>
    <t>PSAS AND ONT. FAIR HYDRO PLAN</t>
  </si>
  <si>
    <t>Exp Date Apr 17 - Dec 17</t>
  </si>
  <si>
    <t>Unreleased</t>
  </si>
  <si>
    <t>Vendor</t>
  </si>
  <si>
    <t>PO No</t>
  </si>
  <si>
    <t>PO Line</t>
  </si>
  <si>
    <t>Item</t>
  </si>
  <si>
    <t>Description</t>
  </si>
  <si>
    <t>Extended Amt</t>
  </si>
  <si>
    <t>Matched_Amt</t>
  </si>
  <si>
    <t>Open_Amt</t>
  </si>
  <si>
    <t>Acct Unit</t>
  </si>
  <si>
    <t>Account</t>
  </si>
  <si>
    <t>Acct Category</t>
  </si>
  <si>
    <t>Invoice</t>
  </si>
  <si>
    <t>Allocated Exp Amount</t>
  </si>
  <si>
    <t>Invoice Status</t>
  </si>
  <si>
    <t>Ln 25 Total</t>
  </si>
  <si>
    <t>Ln 27 Total</t>
  </si>
  <si>
    <t>KPMG Fair Hydro Plan Invoices</t>
  </si>
  <si>
    <t>HST Matters invoice</t>
  </si>
  <si>
    <t>8001577276 Inv</t>
  </si>
  <si>
    <t>8001457812 Inv</t>
  </si>
  <si>
    <t>KPMG HST Invoices Total</t>
  </si>
  <si>
    <t>IESO Inv Total</t>
  </si>
  <si>
    <t>KPMG Report Total</t>
  </si>
  <si>
    <t>Differnce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</si>
</sst>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MS Sans Serif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/>
  </cellStyleXfs>
  <cellXfs count="23">
    <xf numFmtId="0" fontId="0" fillId="0" borderId="0" xfId="0"/>
    <xf numFmtId="3" fontId="0" fillId="0" borderId="0" xfId="0" applyNumberFormat="1" applyFill="1"/>
    <xf numFmtId="0" fontId="0" fillId="0" borderId="0" xfId="0"/>
    <xf numFmtId="3" fontId="0" fillId="0" borderId="0" xfId="0" applyNumberFormat="1"/>
    <xf numFmtId="43" fontId="0" fillId="0" borderId="0" xfId="1" applyFont="1"/>
    <xf numFmtId="0" fontId="0" fillId="0" borderId="0" xfId="0" applyFill="1"/>
    <xf numFmtId="0" fontId="0" fillId="0" borderId="0" xfId="0"/>
    <xf numFmtId="0" fontId="3" fillId="0" borderId="0" xfId="3" applyNumberFormat="1" applyProtection="1">
      <protection locked="0"/>
    </xf>
    <xf numFmtId="164" fontId="3" fillId="0" borderId="0" xfId="3" applyNumberFormat="1" applyProtection="1">
      <protection locked="0"/>
    </xf>
    <xf numFmtId="4" fontId="3" fillId="0" borderId="0" xfId="3" applyNumberFormat="1" applyProtection="1">
      <protection locked="0"/>
    </xf>
    <xf numFmtId="0" fontId="0" fillId="0" borderId="0" xfId="0"/>
    <xf numFmtId="0" fontId="4" fillId="0" borderId="0" xfId="3" applyNumberFormat="1" applyFont="1" applyProtection="1">
      <protection locked="0"/>
    </xf>
    <xf numFmtId="0" fontId="2" fillId="0" borderId="0" xfId="0" applyFont="1"/>
    <xf numFmtId="0" fontId="6" fillId="0" borderId="0" xfId="3" applyNumberFormat="1" applyFont="1" applyProtection="1">
      <protection locked="0"/>
    </xf>
    <xf numFmtId="43" fontId="3" fillId="0" borderId="0" xfId="1" applyFont="1" applyProtection="1">
      <protection locked="0"/>
    </xf>
    <xf numFmtId="43" fontId="4" fillId="0" borderId="1" xfId="1" applyFont="1" applyBorder="1" applyProtection="1">
      <protection locked="0"/>
    </xf>
    <xf numFmtId="43" fontId="2" fillId="0" borderId="1" xfId="0" applyNumberFormat="1" applyFont="1" applyBorder="1"/>
    <xf numFmtId="44" fontId="2" fillId="0" borderId="0" xfId="2" applyFont="1"/>
    <xf numFmtId="3" fontId="0" fillId="0" borderId="0" xfId="0" applyNumberFormat="1" applyBorder="1"/>
    <xf numFmtId="3" fontId="2" fillId="0" borderId="1" xfId="0" applyNumberFormat="1" applyFont="1" applyBorder="1"/>
    <xf numFmtId="0" fontId="2" fillId="0" borderId="0" xfId="0" applyFont="1" applyFill="1"/>
    <xf numFmtId="44" fontId="2" fillId="0" borderId="1" xfId="2" applyFont="1" applyBorder="1"/>
    <xf numFmtId="43" fontId="1" fillId="0" borderId="0" xfId="1" applyFont="1"/>
  </cellXfs>
  <cellStyles count="5">
    <cellStyle name="Comma" xfId="1" builtinId="3"/>
    <cellStyle name="Currency" xfId="2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5.6640625" customWidth="1"/>
    <col min="4" max="4" width="12.5546875" customWidth="1"/>
    <col min="5" max="5" width="24.109375" customWidth="1"/>
    <col min="6" max="6" width="14.88671875" customWidth="1"/>
    <col min="7" max="7" width="14.6640625" customWidth="1"/>
    <col min="8" max="8" width="13.88671875" customWidth="1"/>
    <col min="9" max="9" width="14.88671875" customWidth="1"/>
    <col min="12" max="12" width="29.88671875" customWidth="1"/>
    <col min="13" max="13" width="17.109375" customWidth="1"/>
    <col min="14" max="14" width="25.33203125" customWidth="1"/>
    <col min="15" max="15" width="15.88671875" customWidth="1"/>
  </cols>
  <sheetData>
    <row r="1" spans="1:15" x14ac:dyDescent="0.25">
      <c r="A1" s="12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2" customFormat="1" x14ac:dyDescent="0.25">
      <c r="A2" s="13" t="s">
        <v>21</v>
      </c>
      <c r="B2" s="13" t="s">
        <v>22</v>
      </c>
      <c r="C2" s="13" t="s">
        <v>23</v>
      </c>
      <c r="D2" s="13" t="s">
        <v>24</v>
      </c>
      <c r="E2" s="13" t="s">
        <v>25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6</v>
      </c>
      <c r="L2" s="13" t="s">
        <v>31</v>
      </c>
      <c r="M2" s="13" t="s">
        <v>32</v>
      </c>
      <c r="N2" s="13" t="s">
        <v>33</v>
      </c>
      <c r="O2" s="13" t="s">
        <v>34</v>
      </c>
    </row>
    <row r="3" spans="1:15" x14ac:dyDescent="0.25">
      <c r="A3" s="7" t="s">
        <v>10</v>
      </c>
      <c r="B3" s="7">
        <v>4132</v>
      </c>
      <c r="C3" s="8">
        <v>25</v>
      </c>
      <c r="D3" s="7" t="s">
        <v>15</v>
      </c>
      <c r="E3" s="7" t="s">
        <v>16</v>
      </c>
      <c r="F3" s="9">
        <v>151620</v>
      </c>
      <c r="G3" s="9">
        <v>151620</v>
      </c>
      <c r="H3" s="9">
        <v>0</v>
      </c>
      <c r="I3" s="7">
        <v>2593</v>
      </c>
      <c r="J3" s="8">
        <v>77010</v>
      </c>
      <c r="K3" s="7">
        <v>14000300</v>
      </c>
      <c r="L3" s="7">
        <v>77000</v>
      </c>
      <c r="M3" s="7">
        <v>8001454661</v>
      </c>
      <c r="N3" s="14">
        <v>151620</v>
      </c>
      <c r="O3" s="7" t="s">
        <v>17</v>
      </c>
    </row>
    <row r="4" spans="1:15" x14ac:dyDescent="0.25">
      <c r="A4" s="7"/>
      <c r="B4" s="7"/>
      <c r="C4" s="8"/>
      <c r="D4" s="7"/>
      <c r="E4" s="7"/>
      <c r="F4" s="9"/>
      <c r="G4" s="9"/>
      <c r="H4" s="9"/>
      <c r="I4" s="7"/>
      <c r="J4" s="8"/>
      <c r="K4" s="7"/>
      <c r="L4" s="7"/>
      <c r="M4" s="7"/>
      <c r="N4" s="14">
        <v>151620</v>
      </c>
      <c r="O4" s="7"/>
    </row>
    <row r="5" spans="1:15" x14ac:dyDescent="0.25">
      <c r="A5" s="7"/>
      <c r="B5" s="7"/>
      <c r="C5" s="8"/>
      <c r="D5" s="7"/>
      <c r="E5" s="7"/>
      <c r="F5" s="9"/>
      <c r="G5" s="9"/>
      <c r="H5" s="9"/>
      <c r="I5" s="7"/>
      <c r="J5" s="8"/>
      <c r="K5" s="7"/>
      <c r="L5" s="7"/>
      <c r="M5" s="11" t="s">
        <v>35</v>
      </c>
      <c r="N5" s="15">
        <v>151620</v>
      </c>
      <c r="O5" s="7"/>
    </row>
    <row r="6" spans="1:15" x14ac:dyDescent="0.25">
      <c r="A6" s="7"/>
      <c r="B6" s="7"/>
      <c r="C6" s="8"/>
      <c r="D6" s="7"/>
      <c r="E6" s="7"/>
      <c r="F6" s="9"/>
      <c r="G6" s="9"/>
      <c r="H6" s="9"/>
      <c r="I6" s="7"/>
      <c r="J6" s="8"/>
      <c r="K6" s="7"/>
      <c r="L6" s="7"/>
      <c r="M6" s="7"/>
      <c r="N6" s="14"/>
      <c r="O6" s="7"/>
    </row>
    <row r="7" spans="1:15" x14ac:dyDescent="0.25">
      <c r="A7" s="7" t="s">
        <v>10</v>
      </c>
      <c r="B7" s="7">
        <v>4132</v>
      </c>
      <c r="C7" s="8">
        <v>27</v>
      </c>
      <c r="D7" s="7" t="s">
        <v>18</v>
      </c>
      <c r="E7" s="7" t="s">
        <v>19</v>
      </c>
      <c r="F7" s="9">
        <v>300000</v>
      </c>
      <c r="G7" s="9">
        <v>252950</v>
      </c>
      <c r="H7" s="9">
        <v>47050</v>
      </c>
      <c r="I7" s="7">
        <v>2590</v>
      </c>
      <c r="J7" s="8">
        <v>77110</v>
      </c>
      <c r="K7" s="7">
        <v>59999999</v>
      </c>
      <c r="L7" s="7">
        <v>77000</v>
      </c>
      <c r="M7" s="7">
        <v>8001574264</v>
      </c>
      <c r="N7" s="14">
        <v>148410</v>
      </c>
      <c r="O7" s="7" t="s">
        <v>17</v>
      </c>
    </row>
    <row r="8" spans="1:15" x14ac:dyDescent="0.25">
      <c r="A8" s="7" t="s">
        <v>10</v>
      </c>
      <c r="B8" s="7">
        <v>4132</v>
      </c>
      <c r="C8" s="8">
        <v>27</v>
      </c>
      <c r="D8" s="7" t="s">
        <v>18</v>
      </c>
      <c r="E8" s="7" t="s">
        <v>19</v>
      </c>
      <c r="F8" s="9">
        <v>300000</v>
      </c>
      <c r="G8" s="9">
        <v>252950</v>
      </c>
      <c r="H8" s="9">
        <v>47050</v>
      </c>
      <c r="I8" s="7">
        <v>2590</v>
      </c>
      <c r="J8" s="8">
        <v>77110</v>
      </c>
      <c r="K8" s="7">
        <v>59999999</v>
      </c>
      <c r="L8" s="7">
        <v>77000</v>
      </c>
      <c r="M8" s="7">
        <v>8001623927</v>
      </c>
      <c r="N8" s="14">
        <v>86640</v>
      </c>
      <c r="O8" s="7" t="s">
        <v>17</v>
      </c>
    </row>
    <row r="9" spans="1:15" x14ac:dyDescent="0.25">
      <c r="A9" s="7" t="s">
        <v>10</v>
      </c>
      <c r="B9" s="7">
        <v>4132</v>
      </c>
      <c r="C9" s="8">
        <v>27</v>
      </c>
      <c r="D9" s="7" t="s">
        <v>18</v>
      </c>
      <c r="E9" s="7" t="s">
        <v>19</v>
      </c>
      <c r="F9" s="9">
        <v>300000</v>
      </c>
      <c r="G9" s="9">
        <v>252950</v>
      </c>
      <c r="H9" s="9">
        <v>47050</v>
      </c>
      <c r="I9" s="7">
        <v>2590</v>
      </c>
      <c r="J9" s="8">
        <v>77110</v>
      </c>
      <c r="K9" s="7">
        <v>59999999</v>
      </c>
      <c r="L9" s="7">
        <v>77000</v>
      </c>
      <c r="M9" s="7">
        <v>8001639887</v>
      </c>
      <c r="N9" s="14">
        <v>11000</v>
      </c>
      <c r="O9" s="7" t="s">
        <v>17</v>
      </c>
    </row>
    <row r="10" spans="1:15" x14ac:dyDescent="0.25">
      <c r="A10" s="7" t="s">
        <v>10</v>
      </c>
      <c r="B10" s="7">
        <v>4132</v>
      </c>
      <c r="C10" s="8">
        <v>27</v>
      </c>
      <c r="D10" s="7" t="s">
        <v>18</v>
      </c>
      <c r="E10" s="7" t="s">
        <v>19</v>
      </c>
      <c r="F10" s="9">
        <v>300000</v>
      </c>
      <c r="G10" s="9">
        <v>252950</v>
      </c>
      <c r="H10" s="9">
        <v>47050</v>
      </c>
      <c r="I10" s="7">
        <v>2590</v>
      </c>
      <c r="J10" s="8">
        <v>77110</v>
      </c>
      <c r="K10" s="7">
        <v>59999999</v>
      </c>
      <c r="L10" s="7">
        <v>77000</v>
      </c>
      <c r="M10" s="7">
        <v>8001697625</v>
      </c>
      <c r="N10" s="14">
        <v>6900</v>
      </c>
      <c r="O10" s="7" t="s">
        <v>17</v>
      </c>
    </row>
    <row r="11" spans="1:15" x14ac:dyDescent="0.25">
      <c r="A11" s="7" t="s">
        <v>10</v>
      </c>
      <c r="B11" s="7">
        <v>4132</v>
      </c>
      <c r="C11" s="8">
        <v>27</v>
      </c>
      <c r="D11" s="7" t="s">
        <v>18</v>
      </c>
      <c r="E11" s="7" t="s">
        <v>19</v>
      </c>
      <c r="F11" s="9">
        <v>300000</v>
      </c>
      <c r="G11" s="9">
        <v>252950</v>
      </c>
      <c r="H11" s="9">
        <v>47050</v>
      </c>
      <c r="I11" s="7">
        <v>2590</v>
      </c>
      <c r="J11" s="8">
        <v>77110</v>
      </c>
      <c r="K11" s="7">
        <v>59999999</v>
      </c>
      <c r="L11" s="7">
        <v>77000</v>
      </c>
      <c r="M11" s="7">
        <v>8001729489</v>
      </c>
      <c r="N11" s="14">
        <v>46689</v>
      </c>
      <c r="O11" s="7" t="s">
        <v>20</v>
      </c>
    </row>
    <row r="12" spans="1:15" x14ac:dyDescent="0.25">
      <c r="M12" s="11" t="s">
        <v>36</v>
      </c>
      <c r="N12" s="16">
        <f>SUM(N7:N11)</f>
        <v>299639</v>
      </c>
    </row>
    <row r="14" spans="1:15" x14ac:dyDescent="0.25">
      <c r="L14" s="12" t="s">
        <v>37</v>
      </c>
      <c r="N14" s="17">
        <f>N5+N12</f>
        <v>451259</v>
      </c>
    </row>
    <row r="17" spans="12:14" x14ac:dyDescent="0.25">
      <c r="L17" s="12" t="s">
        <v>43</v>
      </c>
      <c r="N17" s="22">
        <v>504219</v>
      </c>
    </row>
    <row r="18" spans="12:14" x14ac:dyDescent="0.25">
      <c r="L18" s="12" t="s">
        <v>42</v>
      </c>
      <c r="N18" s="4">
        <f>N14</f>
        <v>451259</v>
      </c>
    </row>
    <row r="19" spans="12:14" x14ac:dyDescent="0.25">
      <c r="L19" s="12" t="s">
        <v>44</v>
      </c>
      <c r="N19" s="21">
        <f>N17-N18</f>
        <v>52960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13" sqref="G13"/>
    </sheetView>
  </sheetViews>
  <sheetFormatPr defaultRowHeight="14.4" x14ac:dyDescent="0.3"/>
  <cols>
    <col min="1" max="1" width="15.33203125" customWidth="1"/>
    <col min="2" max="2" width="15.88671875" customWidth="1"/>
    <col min="3" max="3" width="13.88671875" customWidth="1"/>
    <col min="4" max="4" width="15.6640625" customWidth="1"/>
    <col min="5" max="5" width="16" customWidth="1"/>
    <col min="6" max="6" width="26.5546875" customWidth="1"/>
    <col min="7" max="7" width="27.109375" customWidth="1"/>
    <col min="8" max="8" width="24.88671875" customWidth="1"/>
    <col min="9" max="9" width="15.5546875" customWidth="1"/>
    <col min="10" max="10" width="10.33203125" customWidth="1"/>
  </cols>
  <sheetData>
    <row r="1" spans="1:10" s="2" customFormat="1" x14ac:dyDescent="0.25">
      <c r="A1" s="12" t="s">
        <v>38</v>
      </c>
    </row>
    <row r="2" spans="1:10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 x14ac:dyDescent="0.25">
      <c r="A3" s="2" t="s">
        <v>10</v>
      </c>
      <c r="B3" s="2">
        <v>1495</v>
      </c>
      <c r="C3" s="2" t="s">
        <v>11</v>
      </c>
      <c r="D3" s="2">
        <v>8001577276</v>
      </c>
      <c r="E3" s="2">
        <v>5290</v>
      </c>
      <c r="F3" s="2">
        <v>73000</v>
      </c>
      <c r="G3" s="2">
        <v>299999</v>
      </c>
      <c r="H3" s="3">
        <v>5900</v>
      </c>
      <c r="I3" s="2" t="s">
        <v>12</v>
      </c>
      <c r="J3" s="2">
        <v>2017</v>
      </c>
    </row>
    <row r="4" spans="1:10" x14ac:dyDescent="0.25">
      <c r="A4" s="2" t="s">
        <v>10</v>
      </c>
      <c r="B4" s="2">
        <v>1495</v>
      </c>
      <c r="C4" s="2" t="s">
        <v>11</v>
      </c>
      <c r="D4" s="2">
        <v>8001577276</v>
      </c>
      <c r="E4" s="2">
        <v>2590</v>
      </c>
      <c r="F4" s="2">
        <v>73000</v>
      </c>
      <c r="G4" s="2">
        <v>59999999</v>
      </c>
      <c r="H4" s="3">
        <v>13065</v>
      </c>
      <c r="I4" s="2" t="s">
        <v>12</v>
      </c>
      <c r="J4" s="2">
        <v>2017</v>
      </c>
    </row>
    <row r="5" spans="1:10" s="2" customFormat="1" x14ac:dyDescent="0.25">
      <c r="G5" s="12" t="s">
        <v>39</v>
      </c>
      <c r="H5" s="19">
        <f>SUM(H3:H4)</f>
        <v>18965</v>
      </c>
    </row>
    <row r="6" spans="1:10" s="2" customFormat="1" x14ac:dyDescent="0.25">
      <c r="H6" s="3"/>
    </row>
    <row r="7" spans="1:10" s="5" customFormat="1" x14ac:dyDescent="0.25">
      <c r="A7" s="5" t="s">
        <v>10</v>
      </c>
      <c r="B7" s="5">
        <v>1495</v>
      </c>
      <c r="C7" s="5" t="s">
        <v>13</v>
      </c>
      <c r="D7" s="5">
        <v>8001457812</v>
      </c>
      <c r="E7" s="5">
        <v>2590</v>
      </c>
      <c r="F7" s="5">
        <v>73000</v>
      </c>
      <c r="G7" s="5">
        <v>14000300</v>
      </c>
      <c r="H7" s="1">
        <v>2347</v>
      </c>
      <c r="I7" s="5" t="s">
        <v>12</v>
      </c>
      <c r="J7" s="5">
        <v>2017</v>
      </c>
    </row>
    <row r="8" spans="1:10" s="5" customFormat="1" x14ac:dyDescent="0.25">
      <c r="A8" s="5" t="s">
        <v>10</v>
      </c>
      <c r="B8" s="5">
        <v>1495</v>
      </c>
      <c r="C8" s="5" t="s">
        <v>13</v>
      </c>
      <c r="D8" s="5">
        <v>8001457812</v>
      </c>
      <c r="E8" s="5">
        <v>5290</v>
      </c>
      <c r="F8" s="5">
        <v>77110</v>
      </c>
      <c r="G8" s="5">
        <v>59999999</v>
      </c>
      <c r="H8" s="1">
        <v>5853</v>
      </c>
      <c r="I8" s="5" t="s">
        <v>12</v>
      </c>
      <c r="J8" s="5">
        <v>2017</v>
      </c>
    </row>
    <row r="9" spans="1:10" x14ac:dyDescent="0.25">
      <c r="G9" s="20" t="s">
        <v>40</v>
      </c>
      <c r="H9" s="19">
        <f>SUM(H7:H8)</f>
        <v>8200</v>
      </c>
    </row>
    <row r="10" spans="1:10" s="10" customFormat="1" x14ac:dyDescent="0.25">
      <c r="H10" s="18"/>
    </row>
    <row r="11" spans="1:10" x14ac:dyDescent="0.25">
      <c r="F11" s="12" t="s">
        <v>41</v>
      </c>
      <c r="G11" s="12"/>
      <c r="H11" s="17">
        <f>H5+H9</f>
        <v>27165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Fair Hydro Plan Inv</vt:lpstr>
      <vt:lpstr>HST Inv</vt:lpstr>
      <vt:lpstr>Sheet3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Joaquim</dc:creator>
  <cp:lastModifiedBy>Nicholson, Susan</cp:lastModifiedBy>
  <dcterms:created xsi:type="dcterms:W3CDTF">2017-10-03T17:46:27Z</dcterms:created>
  <dcterms:modified xsi:type="dcterms:W3CDTF">2017-10-03T18:47:39Z</dcterms:modified>
</cp:coreProperties>
</file>