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72" windowWidth="11760" windowHeight="5592"/>
  </bookViews>
  <sheets>
    <sheet name="Scores" sheetId="1" r:id="rId1"/>
    <sheet name="PH2" sheetId="2" state="hidden" r:id="rId2"/>
  </sheets>
  <calcPr calcId="145621"/>
</workbook>
</file>

<file path=xl/calcChain.xml><?xml version="1.0" encoding="utf-8"?>
<calcChain xmlns="http://schemas.openxmlformats.org/spreadsheetml/2006/main">
  <c r="AH29" i="1" l="1"/>
  <c r="AH28" i="1"/>
  <c r="AH27" i="1"/>
  <c r="AH26" i="1"/>
  <c r="AI26" i="1" s="1"/>
  <c r="AH24" i="1"/>
  <c r="AH23" i="1"/>
  <c r="AH22" i="1"/>
  <c r="AH21" i="1"/>
  <c r="AH19" i="1"/>
  <c r="AH18" i="1"/>
  <c r="AH17" i="1"/>
  <c r="AH16" i="1"/>
  <c r="AH14" i="1"/>
  <c r="AH13" i="1"/>
  <c r="AH12" i="1"/>
  <c r="AI12" i="1" s="1"/>
  <c r="AC29" i="1"/>
  <c r="Y29" i="1"/>
  <c r="U29" i="1"/>
  <c r="AC28" i="1"/>
  <c r="Y28" i="1"/>
  <c r="U28" i="1"/>
  <c r="AC27" i="1"/>
  <c r="Y27" i="1"/>
  <c r="U27" i="1"/>
  <c r="AC26" i="1"/>
  <c r="Y26" i="1"/>
  <c r="U26" i="1"/>
  <c r="AC24" i="1"/>
  <c r="Y24" i="1"/>
  <c r="U24" i="1"/>
  <c r="AC23" i="1"/>
  <c r="Y23" i="1"/>
  <c r="U23" i="1"/>
  <c r="AC22" i="1"/>
  <c r="Y22" i="1"/>
  <c r="U22" i="1"/>
  <c r="AC21" i="1"/>
  <c r="Y21" i="1"/>
  <c r="U21" i="1"/>
  <c r="AC19" i="1"/>
  <c r="Y19" i="1"/>
  <c r="U19" i="1"/>
  <c r="AC18" i="1"/>
  <c r="Y18" i="1"/>
  <c r="U18" i="1"/>
  <c r="AC17" i="1"/>
  <c r="Y17" i="1"/>
  <c r="U17" i="1"/>
  <c r="AC16" i="1"/>
  <c r="Y16" i="1"/>
  <c r="U16" i="1"/>
  <c r="AC14" i="1"/>
  <c r="Y14" i="1"/>
  <c r="U14" i="1"/>
  <c r="AC13" i="1"/>
  <c r="Y13" i="1"/>
  <c r="U13" i="1"/>
  <c r="AC12" i="1"/>
  <c r="Y12" i="1"/>
  <c r="U12" i="1"/>
  <c r="Z21" i="1" l="1"/>
  <c r="V26" i="1"/>
  <c r="V21" i="1"/>
  <c r="AD21" i="1"/>
  <c r="Z26" i="1"/>
  <c r="Z16" i="1"/>
  <c r="AH31" i="1"/>
  <c r="AD26" i="1"/>
  <c r="AI16" i="1"/>
  <c r="AI21" i="1"/>
  <c r="AC31" i="1"/>
  <c r="AD16" i="1"/>
  <c r="AD12" i="1"/>
  <c r="Y31" i="1"/>
  <c r="V12" i="1"/>
  <c r="V16" i="1"/>
  <c r="Z12" i="1"/>
  <c r="Z32" i="1" s="1"/>
  <c r="AI32" i="1"/>
  <c r="U31" i="1"/>
  <c r="Q29" i="1"/>
  <c r="Q28" i="1"/>
  <c r="Q27" i="1"/>
  <c r="Q26" i="1"/>
  <c r="Q24" i="1"/>
  <c r="Q23" i="1"/>
  <c r="Q22" i="1"/>
  <c r="Q21" i="1"/>
  <c r="Q19" i="1"/>
  <c r="Q18" i="1"/>
  <c r="Q17" i="1"/>
  <c r="Q16" i="1"/>
  <c r="Q14" i="1"/>
  <c r="Q13" i="1"/>
  <c r="Q12" i="1"/>
  <c r="M29" i="1"/>
  <c r="M28" i="1"/>
  <c r="M27" i="1"/>
  <c r="M26" i="1"/>
  <c r="M24" i="1"/>
  <c r="M23" i="1"/>
  <c r="M22" i="1"/>
  <c r="M21" i="1"/>
  <c r="M19" i="1"/>
  <c r="M18" i="1"/>
  <c r="M17" i="1"/>
  <c r="M16" i="1"/>
  <c r="M14" i="1"/>
  <c r="M13" i="1"/>
  <c r="M12" i="1"/>
  <c r="I28" i="1"/>
  <c r="I18" i="1"/>
  <c r="V32" i="1" l="1"/>
  <c r="AD32" i="1"/>
  <c r="N12" i="1"/>
  <c r="R12" i="1"/>
  <c r="N21" i="1"/>
  <c r="N16" i="1"/>
  <c r="N26" i="1"/>
  <c r="R16" i="1"/>
  <c r="R21" i="1"/>
  <c r="R26" i="1"/>
  <c r="Q31" i="1"/>
  <c r="M31" i="1"/>
  <c r="R32" i="1" l="1"/>
  <c r="N32" i="1"/>
  <c r="I27" i="1"/>
  <c r="I29" i="1" l="1"/>
  <c r="I26" i="1"/>
  <c r="I24" i="1"/>
  <c r="I23" i="1"/>
  <c r="I22" i="1"/>
  <c r="I21" i="1"/>
  <c r="I19" i="1"/>
  <c r="I17" i="1"/>
  <c r="I16" i="1"/>
  <c r="I14" i="1"/>
  <c r="I13" i="1"/>
  <c r="I12" i="1"/>
  <c r="J21" i="1" l="1"/>
  <c r="J26" i="1"/>
  <c r="J16" i="1"/>
  <c r="I31" i="1"/>
  <c r="J12" i="1"/>
  <c r="J32" i="1" l="1"/>
  <c r="D32" i="1" l="1"/>
</calcChain>
</file>

<file path=xl/comments1.xml><?xml version="1.0" encoding="utf-8"?>
<comments xmlns="http://schemas.openxmlformats.org/spreadsheetml/2006/main">
  <authors>
    <author>Agrawal, Anil</author>
  </authors>
  <commentList>
    <comment ref="C26" authorId="0">
      <text>
        <r>
          <rPr>
            <b/>
            <sz val="16"/>
            <color indexed="81"/>
            <rFont val="Tahoma"/>
            <family val="2"/>
          </rPr>
          <t>Category Key Risk Mitigation Plan</t>
        </r>
        <r>
          <rPr>
            <sz val="11"/>
            <color indexed="81"/>
            <rFont val="Tahoma"/>
            <family val="2"/>
          </rPr>
          <t xml:space="preserve">
</t>
        </r>
        <r>
          <rPr>
            <sz val="11"/>
            <color indexed="81"/>
            <rFont val="Aharoni"/>
            <charset val="177"/>
          </rPr>
          <t>Operations Inability to manage future needs (e.g. lack of integrated LT plan – refurbishment schedules) causes inefficient operations or potentially unreliable operating states  • Define new Operations Strategy to establish a road map for the IESO to proactively engage new challenges</t>
        </r>
        <r>
          <rPr>
            <sz val="11"/>
            <color indexed="81"/>
            <rFont val="Tahoma"/>
            <family val="2"/>
          </rPr>
          <t xml:space="preserve">
• Invest in intuitive work platforms and automation through capital work plans (intertie scheduling, special protection scheme selections, energy management system and management information system replacements)
• Assist PSP in the development of longer term plans by clearly defining future operating needs
• Expand operability assessments from 1-2 years to 5-10 years to define future needs
• Evolve natural gas / electricity co-ordination protocols
• Continue involvement in smart grid initiatives and forums and examine new and emerging technologies
• Support market development initiatives such as storage, demand response and capacity markets
Operations Ontario-centric activities create a void in interconnection coordination activities. (e.g. conservation and regional planning, vs NERC/NPCC initiatives such as Reliability Assurance Initiative, Wide Area View, Essential Reliability Services Task Force) • Target high priority participation in NERC/NPCC task forces, standard development teams, workshops etc. to ensure close coordination and collaboration with the interconnections
• Create greater IESO awareness of the changing NERC/NPCC environment, IESO responsibilities to those entities (and others) and that adherence to industry standards and rules remains the number one priority for the M&amp;SO business unit through inter business unit orientation sessions
</t>
        </r>
        <r>
          <rPr>
            <b/>
            <sz val="11"/>
            <color indexed="81"/>
            <rFont val="Tahoma"/>
            <family val="2"/>
          </rPr>
          <t>Regulatory Compliance Inability to be fully compliant with NERC CIP 5 requirements by April 1, 2016 results in reputational and financial impacts</t>
        </r>
        <r>
          <rPr>
            <sz val="11"/>
            <color indexed="81"/>
            <rFont val="Tahoma"/>
            <family val="2"/>
          </rPr>
          <t xml:space="preserve">
 • Establish NERC CIP v5 Transition Program with Executive Steering Committee to manage projects to accomplish compliance requirements and establish program governance oversight 
• Initiate projects to address all compliance areas with an overall project plan with identified targets to meet the April 1, 2016 deadline.
• Develop a high level budget with estimate resource requirements 
• Establish a resource plan including potential conflicts and continually monitor to avoid resource constraints
</t>
        </r>
        <r>
          <rPr>
            <b/>
            <sz val="11"/>
            <color indexed="81"/>
            <rFont val="Tahoma"/>
            <family val="2"/>
          </rPr>
          <t xml:space="preserve">Regulatory Compliance IESO does not identify or take effective enforcement action against market participants for market rule violations • Take enforcement actions in response to discovery of alleged violations, using existing powers and rules, to mitigate risk that IESO did not itself identify and take corrective actions  </t>
        </r>
        <r>
          <rPr>
            <sz val="11"/>
            <color indexed="81"/>
            <rFont val="Tahoma"/>
            <family val="2"/>
          </rPr>
          <t xml:space="preserve">
• Enhance staff skill sets by retaining lawyers, traders, economists and auditors to be able to properly investigate and litigate complex market issues
• Conduct audits to better detect violations and assess risk areas to guide enforcement activities
• Develop a process for regular provision of interpretation bulletins for market rules to supplement enforcement actions
• Develop amendments to Chapter 3 of the Market Rules to better clarify and rationalize critical enforcement tools such as investigative powers and sanctioning authorities, commensurate with serious market conduct and reliability issues
Note: Mitigations in italics not actively being pursued by MACD as sufficient resources for these initiatives are not available.
</t>
        </r>
        <r>
          <rPr>
            <b/>
            <sz val="11"/>
            <color indexed="81"/>
            <rFont val="Tahoma"/>
            <family val="2"/>
          </rPr>
          <t xml:space="preserve">Cyber Security A cyber security event occurs which significantly impacts the operation of the IESO’s business • Assess maturity of the security program and develop a 2 year road map to increase program maturity </t>
        </r>
        <r>
          <rPr>
            <sz val="11"/>
            <color indexed="81"/>
            <rFont val="Tahoma"/>
            <family val="2"/>
          </rPr>
          <t xml:space="preserve">
• Implement security program and Defense in depth strategy 
• Implement and monitor effective preventative controls 
• Improve Incident Response capabilities 
• Integrate predecessor OPA and predecessor IESO to ensure the integrity of the Security controls.
</t>
        </r>
        <r>
          <rPr>
            <b/>
            <sz val="11"/>
            <color indexed="81"/>
            <rFont val="Tahoma"/>
            <family val="2"/>
          </rPr>
          <t>Conservation Support provided to key conservation program delivery partners (i.e. LDCs) is insufficient to support timely and effective CDM Plan launch, new programs’ launch, and ultimately, the achievement of the ambitious target of 7 TWh by 2020 • Ensure centralized services to support LDC program delivery are in place in time to support LDC roll-out of Conservation First programs</t>
        </r>
        <r>
          <rPr>
            <sz val="11"/>
            <color indexed="81"/>
            <rFont val="Tahoma"/>
            <family val="2"/>
          </rPr>
          <t xml:space="preserve">
• Provide support to LDCs for program design and ensure timely review and approval of new/revised programs as proposed by LDCs
• Channel managers are engaged with LDCs on a regular basis and provide feedback internally on LDC needs
• LDC support surveys continue to be implemented bi-annually 
• Budget for program pilots is reviewed quarterly 
• Province-wide marketing is conducted in accordance with annual plan
• Monitor and ensure LDC program delivery per established program rules to ensure programs remain cost-effective, targets are achieved, and ratepayer value is delivered</t>
        </r>
        <r>
          <rPr>
            <b/>
            <sz val="11"/>
            <color indexed="81"/>
            <rFont val="Tahoma"/>
            <family val="2"/>
          </rPr>
          <t xml:space="preserve">
</t>
        </r>
        <r>
          <rPr>
            <sz val="11"/>
            <color indexed="81"/>
            <rFont val="Tahoma"/>
            <family val="2"/>
          </rPr>
          <t xml:space="preserve">
</t>
        </r>
      </text>
    </comment>
  </commentList>
</comments>
</file>

<file path=xl/sharedStrings.xml><?xml version="1.0" encoding="utf-8"?>
<sst xmlns="http://schemas.openxmlformats.org/spreadsheetml/2006/main" count="120" uniqueCount="67">
  <si>
    <t>#</t>
  </si>
  <si>
    <t>Weight</t>
  </si>
  <si>
    <t>Criterion</t>
  </si>
  <si>
    <t>Scoring</t>
  </si>
  <si>
    <t>Condition</t>
  </si>
  <si>
    <t>Sub-Score</t>
  </si>
  <si>
    <t>Weighted Score</t>
  </si>
  <si>
    <t xml:space="preserve">Weighted Total: </t>
  </si>
  <si>
    <t>Check quality of the project brief/proposal submitted</t>
  </si>
  <si>
    <t>Is the proposed project listed in the business plan?</t>
  </si>
  <si>
    <t xml:space="preserve"> Is this project part of a program? If the answer is 'Yes', ensure program road map is attached.</t>
  </si>
  <si>
    <t>What customers or users will receive benefits from the outcome of this project?</t>
  </si>
  <si>
    <t xml:space="preserve"> </t>
  </si>
  <si>
    <t>C. Prioritization (Score Range):</t>
  </si>
  <si>
    <t>To achieve a balanced portfolio, following parameters are considered:</t>
  </si>
  <si>
    <r>
      <t>·</t>
    </r>
    <r>
      <rPr>
        <sz val="7"/>
        <color theme="1"/>
        <rFont val="Times New Roman"/>
        <family val="1"/>
      </rPr>
      <t xml:space="preserve">        </t>
    </r>
    <r>
      <rPr>
        <sz val="11"/>
        <color theme="1"/>
        <rFont val="Calibri"/>
        <family val="2"/>
        <scheme val="minor"/>
      </rPr>
      <t>Mix of long term and projects and short term projects</t>
    </r>
  </si>
  <si>
    <r>
      <t>·</t>
    </r>
    <r>
      <rPr>
        <sz val="7"/>
        <color theme="1"/>
        <rFont val="Times New Roman"/>
        <family val="1"/>
      </rPr>
      <t xml:space="preserve">        </t>
    </r>
    <r>
      <rPr>
        <sz val="11"/>
        <color theme="1"/>
        <rFont val="Calibri"/>
        <family val="2"/>
        <scheme val="minor"/>
      </rPr>
      <t>High risk versus low risk projects</t>
    </r>
  </si>
  <si>
    <r>
      <t>·</t>
    </r>
    <r>
      <rPr>
        <sz val="7"/>
        <color theme="1"/>
        <rFont val="Times New Roman"/>
        <family val="1"/>
      </rPr>
      <t xml:space="preserve">        </t>
    </r>
    <r>
      <rPr>
        <sz val="11"/>
        <color theme="1"/>
        <rFont val="Calibri"/>
        <family val="2"/>
        <scheme val="minor"/>
      </rPr>
      <t>Project types (New market development, Process enhancements, Cost reductions, Maintenance and Fixes, etc..)</t>
    </r>
  </si>
  <si>
    <r>
      <t>·</t>
    </r>
    <r>
      <rPr>
        <sz val="7"/>
        <color theme="1"/>
        <rFont val="Times New Roman"/>
        <family val="1"/>
      </rPr>
      <t xml:space="preserve">        </t>
    </r>
    <r>
      <rPr>
        <sz val="11"/>
        <color theme="1"/>
        <rFont val="Calibri"/>
        <family val="2"/>
        <scheme val="minor"/>
      </rPr>
      <t>Projects must be directly tied to current corporate goals and objectives</t>
    </r>
  </si>
  <si>
    <r>
      <rPr>
        <b/>
        <sz val="11"/>
        <color theme="1"/>
        <rFont val="Calibri"/>
        <family val="2"/>
        <scheme val="minor"/>
      </rPr>
      <t xml:space="preserve">PMI Best Practice: </t>
    </r>
    <r>
      <rPr>
        <sz val="11"/>
        <color theme="1"/>
        <rFont val="Calibri"/>
        <family val="2"/>
        <scheme val="minor"/>
      </rPr>
      <t xml:space="preserve">At any given time 'Project Portfolio' should consist of a </t>
    </r>
    <r>
      <rPr>
        <u/>
        <sz val="11"/>
        <color theme="1"/>
        <rFont val="Calibri"/>
        <family val="2"/>
        <scheme val="minor"/>
      </rPr>
      <t xml:space="preserve">mix </t>
    </r>
    <r>
      <rPr>
        <sz val="11"/>
        <color theme="1"/>
        <rFont val="Calibri"/>
        <family val="2"/>
        <scheme val="minor"/>
      </rPr>
      <t>of couple of '</t>
    </r>
    <r>
      <rPr>
        <b/>
        <sz val="11"/>
        <color theme="1"/>
        <rFont val="Calibri"/>
        <family val="2"/>
        <scheme val="minor"/>
      </rPr>
      <t>High</t>
    </r>
    <r>
      <rPr>
        <sz val="11"/>
        <color theme="1"/>
        <rFont val="Calibri"/>
        <family val="2"/>
        <scheme val="minor"/>
      </rPr>
      <t>', '</t>
    </r>
    <r>
      <rPr>
        <b/>
        <sz val="11"/>
        <color theme="1"/>
        <rFont val="Calibri"/>
        <family val="2"/>
        <scheme val="minor"/>
      </rPr>
      <t>Medium</t>
    </r>
    <r>
      <rPr>
        <sz val="11"/>
        <color theme="1"/>
        <rFont val="Calibri"/>
        <family val="2"/>
        <scheme val="minor"/>
      </rPr>
      <t>' and '</t>
    </r>
    <r>
      <rPr>
        <b/>
        <sz val="11"/>
        <color theme="1"/>
        <rFont val="Calibri"/>
        <family val="2"/>
        <scheme val="minor"/>
      </rPr>
      <t>Low</t>
    </r>
    <r>
      <rPr>
        <sz val="11"/>
        <color theme="1"/>
        <rFont val="Calibri"/>
        <family val="2"/>
        <scheme val="minor"/>
      </rPr>
      <t>' prioritized projects.</t>
    </r>
  </si>
  <si>
    <r>
      <t>·</t>
    </r>
    <r>
      <rPr>
        <sz val="7"/>
        <color theme="1"/>
        <rFont val="Times New Roman"/>
        <family val="1"/>
      </rPr>
      <t xml:space="preserve">        </t>
    </r>
    <r>
      <rPr>
        <sz val="11"/>
        <color theme="1"/>
        <rFont val="Calibri"/>
        <family val="2"/>
        <scheme val="minor"/>
      </rPr>
      <t>Right number of projects - (Try not to have too many projects underway with limited resources. Otherwise, project will end up in queue and result in pipeline gridlock.)</t>
    </r>
  </si>
  <si>
    <t>B. Quantitative Assessment :</t>
  </si>
  <si>
    <t>D. Mix &amp; Balance Portfolio (Later Phase)</t>
  </si>
  <si>
    <r>
      <rPr>
        <sz val="11"/>
        <color theme="1"/>
        <rFont val="Calibri"/>
        <family val="2"/>
        <scheme val="minor"/>
      </rPr>
      <t>Why is this project required?</t>
    </r>
    <r>
      <rPr>
        <b/>
        <sz val="11"/>
        <color theme="1"/>
        <rFont val="Calibri"/>
        <family val="2"/>
        <scheme val="minor"/>
      </rPr>
      <t xml:space="preserve">
</t>
    </r>
  </si>
  <si>
    <t>Score</t>
  </si>
  <si>
    <t>What strategic Corp. goal does this project support?</t>
  </si>
  <si>
    <t xml:space="preserve">Does the proposed project support Corp. goal? </t>
  </si>
  <si>
    <t>Does the proposed project have any Up-stream or Down-stream dependency with any other project/program? If yes then ensure those projects/programs are listed.</t>
  </si>
  <si>
    <t>1a) All 3 Corp. goals (+5)</t>
  </si>
  <si>
    <t>1b) 2 out of 3  Corp. goals (+3)</t>
  </si>
  <si>
    <t>1c) Single Corp. goal   (+2)</t>
  </si>
  <si>
    <t>2a) Required to meet Regulatory/Govt. directive requirements (+5)</t>
  </si>
  <si>
    <t>2b) Meets multiple conditions (2c) and (2d) of criteria 2 (+4)</t>
  </si>
  <si>
    <t>2c) Required to sustain IESO Service (Business/IT) (+3)</t>
  </si>
  <si>
    <t>2d) Required to increase efficiency and reduce operational cost (+2)</t>
  </si>
  <si>
    <t>3a) Market Participants (External Users) + IESO (+5)</t>
  </si>
  <si>
    <t xml:space="preserve">3b) All IESO or  MPs (+4) </t>
  </si>
  <si>
    <t>3c) Multiple business units (+3)</t>
  </si>
  <si>
    <t>3d) Single business unit (+1)</t>
  </si>
  <si>
    <r>
      <t xml:space="preserve">High            </t>
    </r>
    <r>
      <rPr>
        <sz val="14"/>
        <color theme="1"/>
        <rFont val="Calibri"/>
        <family val="2"/>
        <scheme val="minor"/>
      </rPr>
      <t>(3.5 to 5)</t>
    </r>
  </si>
  <si>
    <r>
      <t>Medium</t>
    </r>
    <r>
      <rPr>
        <sz val="14"/>
        <color theme="1"/>
        <rFont val="Calibri"/>
        <family val="2"/>
        <scheme val="minor"/>
      </rPr>
      <t xml:space="preserve">     (2.5 to 3.4)</t>
    </r>
  </si>
  <si>
    <r>
      <t xml:space="preserve">Low           </t>
    </r>
    <r>
      <rPr>
        <sz val="14"/>
        <color theme="1"/>
        <rFont val="Calibri"/>
        <family val="2"/>
        <scheme val="minor"/>
      </rPr>
      <t xml:space="preserve"> (less than 2.5)</t>
    </r>
  </si>
  <si>
    <t>Project # nnn</t>
  </si>
  <si>
    <t>P3</t>
  </si>
  <si>
    <t xml:space="preserve">PPMT - Project Priority (Ranking) Worksheet  </t>
  </si>
  <si>
    <t>4a) Mitigates key risk (5)</t>
  </si>
  <si>
    <t>4c) Mitigates  modest tolerance event (2)</t>
  </si>
  <si>
    <t>4b) Mitigates  low tolerance event (3)</t>
  </si>
  <si>
    <t>4d) Not supporting any of the Enterprise Risk/Event (0)</t>
  </si>
  <si>
    <t xml:space="preserve">Does the project directly support the mitigation of a Corp. key risk or low/modest tolerance event? </t>
  </si>
  <si>
    <t>Y</t>
  </si>
  <si>
    <t>Date:  27 March_2017</t>
  </si>
  <si>
    <t>IESO Simulator Project – Phase 2</t>
  </si>
  <si>
    <t>Project # 376</t>
  </si>
  <si>
    <t xml:space="preserve">ORI CR Process Improvements </t>
  </si>
  <si>
    <t>Project # 377</t>
  </si>
  <si>
    <t>Market Renewal Program (MRP)</t>
  </si>
  <si>
    <t>Project # 378</t>
  </si>
  <si>
    <t xml:space="preserve">End user computing (EUC) tools Upgrade Project </t>
  </si>
  <si>
    <t>Project # 379</t>
  </si>
  <si>
    <t>Ontario Climate Change Solutions Deployment Corporation – Support Activities</t>
  </si>
  <si>
    <t>Project # 380</t>
  </si>
  <si>
    <t>Ontario Fair Hydro Plan Program</t>
  </si>
  <si>
    <t>Project # 381</t>
  </si>
  <si>
    <t>(M)</t>
  </si>
  <si>
    <t>(H)</t>
  </si>
  <si>
    <t>y</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</si>
</sst>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theme="1"/>
      <name val="Calibri"/>
      <family val="2"/>
      <scheme val="minor"/>
    </font>
    <font>
      <sz val="11"/>
      <color indexed="81"/>
      <name val="Tahoma"/>
      <family val="2"/>
    </font>
    <font>
      <b/>
      <sz val="11"/>
      <color indexed="81"/>
      <name val="Tahoma"/>
      <family val="2"/>
    </font>
    <font>
      <sz val="11"/>
      <color indexed="81"/>
      <name val="Aharoni"/>
      <charset val="177"/>
    </font>
    <font>
      <b/>
      <sz val="16"/>
      <color indexed="81"/>
      <name val="Tahoma"/>
      <family val="2"/>
    </font>
    <font>
      <u/>
      <sz val="11"/>
      <color theme="1"/>
      <name val="Calibri"/>
      <family val="2"/>
      <scheme val="minor"/>
    </font>
    <font>
      <sz val="11"/>
      <color theme="1"/>
      <name val="Symbol"/>
      <family val="1"/>
      <charset val="2"/>
    </font>
    <font>
      <sz val="7"/>
      <color theme="1"/>
      <name val="Times New Roman"/>
      <family val="1"/>
    </font>
    <font>
      <sz val="14"/>
      <color theme="1"/>
      <name val="Calibri"/>
      <family val="2"/>
      <scheme val="minor"/>
    </font>
    <font>
      <b/>
      <sz val="12"/>
      <color theme="1"/>
      <name val="Calibri"/>
      <family val="2"/>
      <scheme val="minor"/>
    </font>
  </fonts>
  <fills count="13">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7C80"/>
        <bgColor indexed="64"/>
      </patternFill>
    </fill>
    <fill>
      <patternFill patternType="solid">
        <fgColor theme="5" tint="0.59999389629810485"/>
        <bgColor indexed="64"/>
      </patternFill>
    </fill>
    <fill>
      <patternFill patternType="solid">
        <fgColor rgb="FFAEFA9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thin">
        <color auto="1"/>
      </top>
      <bottom style="thin">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9" fontId="4" fillId="0" borderId="0" applyFont="0" applyFill="0" applyBorder="0" applyAlignment="0" applyProtection="0"/>
  </cellStyleXfs>
  <cellXfs count="95">
    <xf numFmtId="0" fontId="0" fillId="0" borderId="0" xfId="0"/>
    <xf numFmtId="0" fontId="0" fillId="0" borderId="1" xfId="0" applyBorder="1"/>
    <xf numFmtId="0" fontId="0" fillId="0" borderId="0" xfId="0" applyBorder="1"/>
    <xf numFmtId="0" fontId="1" fillId="0" borderId="0" xfId="0" applyFont="1" applyFill="1" applyBorder="1" applyAlignment="1">
      <alignment horizontal="center" wrapText="1"/>
    </xf>
    <xf numFmtId="0" fontId="0" fillId="0" borderId="0" xfId="0" applyBorder="1" applyAlignment="1">
      <alignment wrapText="1"/>
    </xf>
    <xf numFmtId="0" fontId="0" fillId="2" borderId="0" xfId="0" applyFill="1" applyBorder="1"/>
    <xf numFmtId="0" fontId="0" fillId="0" borderId="0" xfId="0" applyFill="1" applyBorder="1"/>
    <xf numFmtId="0" fontId="0" fillId="2" borderId="0" xfId="0" applyFill="1" applyBorder="1" applyAlignment="1">
      <alignment horizontal="center" vertical="center"/>
    </xf>
    <xf numFmtId="0" fontId="0" fillId="0" borderId="0" xfId="0" applyFill="1"/>
    <xf numFmtId="0" fontId="0" fillId="2" borderId="0" xfId="0" applyFill="1" applyBorder="1" applyAlignment="1">
      <alignment wrapText="1"/>
    </xf>
    <xf numFmtId="0" fontId="2" fillId="0" borderId="0" xfId="0" applyFont="1"/>
    <xf numFmtId="0" fontId="0" fillId="0" borderId="0" xfId="0" applyAlignment="1">
      <alignment horizontal="center"/>
    </xf>
    <xf numFmtId="0" fontId="0" fillId="0" borderId="0" xfId="0" applyFill="1" applyAlignment="1">
      <alignment horizontal="center"/>
    </xf>
    <xf numFmtId="0" fontId="0" fillId="2" borderId="0" xfId="0" applyFill="1" applyBorder="1" applyAlignment="1">
      <alignment horizontal="center" wrapText="1"/>
    </xf>
    <xf numFmtId="9" fontId="0" fillId="0" borderId="0" xfId="0" applyNumberFormat="1"/>
    <xf numFmtId="0" fontId="3" fillId="0" borderId="1" xfId="0" applyFont="1" applyBorder="1" applyAlignment="1">
      <alignment vertical="top" wrapText="1"/>
    </xf>
    <xf numFmtId="0" fontId="0" fillId="0" borderId="1" xfId="0" applyBorder="1" applyAlignment="1">
      <alignment horizontal="center" vertical="top" wrapText="1"/>
    </xf>
    <xf numFmtId="0" fontId="0" fillId="0" borderId="1" xfId="0" applyFill="1" applyBorder="1"/>
    <xf numFmtId="0" fontId="3" fillId="5" borderId="1" xfId="0" applyFont="1" applyFill="1" applyBorder="1" applyAlignment="1">
      <alignmen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xf>
    <xf numFmtId="0" fontId="0" fillId="0" borderId="1" xfId="0" applyBorder="1" applyAlignment="1">
      <alignment horizontal="center" wrapText="1"/>
    </xf>
    <xf numFmtId="0" fontId="0" fillId="5" borderId="1" xfId="0" applyFill="1" applyBorder="1" applyAlignment="1">
      <alignment horizontal="center" wrapText="1"/>
    </xf>
    <xf numFmtId="0" fontId="3" fillId="0" borderId="1" xfId="0" applyFont="1" applyBorder="1" applyAlignment="1">
      <alignment wrapText="1"/>
    </xf>
    <xf numFmtId="0" fontId="3" fillId="7" borderId="1" xfId="0" applyFont="1" applyFill="1" applyBorder="1" applyAlignment="1">
      <alignment vertical="top" wrapText="1"/>
    </xf>
    <xf numFmtId="0" fontId="1" fillId="2" borderId="1" xfId="0" applyFont="1" applyFill="1" applyBorder="1" applyAlignment="1">
      <alignment horizontal="center" wrapText="1"/>
    </xf>
    <xf numFmtId="0" fontId="0" fillId="2" borderId="1" xfId="0" applyFill="1" applyBorder="1" applyAlignment="1">
      <alignment horizontal="center" vertical="center"/>
    </xf>
    <xf numFmtId="0" fontId="0" fillId="0" borderId="6" xfId="0" applyFill="1" applyBorder="1"/>
    <xf numFmtId="0" fontId="0" fillId="0" borderId="6" xfId="0" applyBorder="1" applyAlignment="1">
      <alignment wrapText="1"/>
    </xf>
    <xf numFmtId="0" fontId="0" fillId="0" borderId="6" xfId="0" applyBorder="1" applyAlignment="1">
      <alignment vertical="top" wrapText="1"/>
    </xf>
    <xf numFmtId="0" fontId="0" fillId="0" borderId="0" xfId="0" applyBorder="1" applyAlignment="1">
      <alignment vertical="top" wrapText="1"/>
    </xf>
    <xf numFmtId="0" fontId="0" fillId="0" borderId="12" xfId="0" applyBorder="1" applyAlignment="1">
      <alignment vertical="top" wrapText="1"/>
    </xf>
    <xf numFmtId="0" fontId="0" fillId="2" borderId="1" xfId="0" applyFill="1" applyBorder="1"/>
    <xf numFmtId="0" fontId="0" fillId="2" borderId="1" xfId="0" applyFill="1" applyBorder="1" applyAlignment="1">
      <alignment horizontal="left" vertical="top" wrapText="1"/>
    </xf>
    <xf numFmtId="0" fontId="3" fillId="2" borderId="1" xfId="0" applyFont="1" applyFill="1" applyBorder="1" applyAlignment="1">
      <alignment wrapText="1"/>
    </xf>
    <xf numFmtId="0" fontId="0" fillId="2" borderId="1" xfId="0" applyFill="1" applyBorder="1" applyAlignment="1">
      <alignment horizontal="center" wrapText="1"/>
    </xf>
    <xf numFmtId="9" fontId="0" fillId="2" borderId="1" xfId="0" applyNumberFormat="1" applyFill="1" applyBorder="1"/>
    <xf numFmtId="0" fontId="1" fillId="3" borderId="4" xfId="0" applyFont="1" applyFill="1" applyBorder="1" applyAlignment="1">
      <alignment horizontal="center"/>
    </xf>
    <xf numFmtId="0" fontId="2" fillId="9" borderId="1" xfId="0" applyFont="1" applyFill="1" applyBorder="1" applyAlignment="1">
      <alignment horizontal="left" indent="1"/>
    </xf>
    <xf numFmtId="0" fontId="2" fillId="10" borderId="1" xfId="0" applyFont="1" applyFill="1" applyBorder="1" applyAlignment="1">
      <alignment horizontal="left" indent="1"/>
    </xf>
    <xf numFmtId="0" fontId="2" fillId="8" borderId="2" xfId="0" applyFont="1" applyFill="1" applyBorder="1" applyAlignment="1">
      <alignment horizontal="left" indent="1"/>
    </xf>
    <xf numFmtId="0" fontId="0" fillId="0" borderId="5"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10" fillId="0" borderId="0" xfId="0" applyFont="1" applyAlignment="1">
      <alignment horizontal="left" vertical="center" indent="5"/>
    </xf>
    <xf numFmtId="0" fontId="0" fillId="0" borderId="0" xfId="0" applyFont="1" applyAlignment="1">
      <alignment vertical="center"/>
    </xf>
    <xf numFmtId="0" fontId="1" fillId="7" borderId="0" xfId="0" applyFont="1" applyFill="1"/>
    <xf numFmtId="0" fontId="0" fillId="7" borderId="0" xfId="0" applyFill="1"/>
    <xf numFmtId="0" fontId="13" fillId="12" borderId="3" xfId="0" applyFont="1" applyFill="1" applyBorder="1" applyAlignment="1">
      <alignment vertical="center"/>
    </xf>
    <xf numFmtId="0" fontId="13" fillId="12" borderId="15" xfId="0" applyFont="1" applyFill="1" applyBorder="1" applyAlignment="1">
      <alignment vertical="center"/>
    </xf>
    <xf numFmtId="0" fontId="0" fillId="12" borderId="15" xfId="0" applyFont="1" applyFill="1" applyBorder="1"/>
    <xf numFmtId="0" fontId="0" fillId="12" borderId="4" xfId="0" applyFont="1" applyFill="1" applyBorder="1"/>
    <xf numFmtId="0" fontId="0" fillId="0" borderId="1" xfId="0" applyFont="1" applyBorder="1" applyAlignment="1">
      <alignment vertical="top" wrapText="1"/>
    </xf>
    <xf numFmtId="0" fontId="3" fillId="0" borderId="1" xfId="0" applyFont="1" applyBorder="1" applyAlignment="1">
      <alignment horizontal="center" vertical="center" wrapText="1"/>
    </xf>
    <xf numFmtId="0" fontId="0" fillId="7" borderId="1" xfId="0" applyFill="1" applyBorder="1" applyAlignment="1">
      <alignment horizontal="center" vertical="top" wrapText="1"/>
    </xf>
    <xf numFmtId="0" fontId="0" fillId="7" borderId="6" xfId="0" applyFill="1" applyBorder="1" applyAlignment="1">
      <alignment vertical="top" wrapText="1"/>
    </xf>
    <xf numFmtId="0" fontId="0" fillId="7" borderId="6" xfId="0" applyFill="1" applyBorder="1" applyAlignment="1">
      <alignment wrapText="1"/>
    </xf>
    <xf numFmtId="0" fontId="0" fillId="7" borderId="12" xfId="0" applyFill="1" applyBorder="1" applyAlignment="1">
      <alignment vertical="top" wrapText="1"/>
    </xf>
    <xf numFmtId="0" fontId="0" fillId="0" borderId="1" xfId="0" applyFill="1" applyBorder="1" applyAlignment="1">
      <alignment horizontal="center" vertical="center"/>
    </xf>
    <xf numFmtId="0" fontId="0" fillId="7" borderId="1" xfId="0"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6" borderId="1" xfId="0" applyFill="1" applyBorder="1" applyAlignment="1">
      <alignment horizontal="center" vertical="center"/>
    </xf>
    <xf numFmtId="0" fontId="0" fillId="0" borderId="1" xfId="0" applyFill="1" applyBorder="1" applyAlignment="1">
      <alignment horizontal="center" vertical="center"/>
    </xf>
    <xf numFmtId="0" fontId="0" fillId="7" borderId="1" xfId="0" applyFill="1" applyBorder="1" applyAlignment="1">
      <alignment horizontal="center" vertical="center"/>
    </xf>
    <xf numFmtId="0" fontId="0" fillId="6" borderId="1" xfId="0" applyFill="1" applyBorder="1" applyAlignment="1">
      <alignment horizontal="center" vertical="center"/>
    </xf>
    <xf numFmtId="0" fontId="0" fillId="0" borderId="1" xfId="0" applyFill="1" applyBorder="1" applyAlignment="1">
      <alignment horizontal="center" vertical="center"/>
    </xf>
    <xf numFmtId="0" fontId="0" fillId="7" borderId="1" xfId="0" applyFill="1" applyBorder="1" applyAlignment="1">
      <alignment horizontal="center" vertical="center"/>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2" fillId="2" borderId="14" xfId="0" applyFont="1" applyFill="1" applyBorder="1" applyAlignment="1">
      <alignment horizontal="left" vertical="center"/>
    </xf>
    <xf numFmtId="0" fontId="2" fillId="11" borderId="14" xfId="0" applyFont="1" applyFill="1" applyBorder="1" applyAlignment="1">
      <alignment horizontal="left" vertical="center"/>
    </xf>
    <xf numFmtId="0" fontId="0" fillId="0" borderId="5" xfId="0"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0" fillId="0" borderId="10" xfId="0"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4" borderId="1" xfId="0" applyFill="1" applyBorder="1" applyAlignment="1">
      <alignment horizontal="center" vertical="center"/>
    </xf>
    <xf numFmtId="0" fontId="0" fillId="0" borderId="1" xfId="0" applyFill="1" applyBorder="1" applyAlignment="1">
      <alignment horizontal="center" vertical="center"/>
    </xf>
    <xf numFmtId="0" fontId="1" fillId="7" borderId="1" xfId="0" applyFont="1" applyFill="1" applyBorder="1" applyAlignment="1">
      <alignment horizontal="left" vertical="top" wrapText="1"/>
    </xf>
    <xf numFmtId="9" fontId="0" fillId="7" borderId="1" xfId="0" applyNumberFormat="1" applyFill="1" applyBorder="1" applyAlignment="1">
      <alignment horizontal="center" vertical="center"/>
    </xf>
    <xf numFmtId="0" fontId="0" fillId="4" borderId="1" xfId="0" applyFill="1" applyBorder="1" applyAlignment="1">
      <alignment horizontal="left" vertical="top" wrapText="1"/>
    </xf>
    <xf numFmtId="9" fontId="0" fillId="4" borderId="1" xfId="1" applyFont="1" applyFill="1" applyBorder="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6" borderId="1" xfId="0" applyFill="1" applyBorder="1" applyAlignment="1">
      <alignment horizontal="center" vertical="center"/>
    </xf>
    <xf numFmtId="9" fontId="0" fillId="4" borderId="1" xfId="0" applyNumberFormat="1" applyFill="1" applyBorder="1" applyAlignment="1">
      <alignment horizontal="center" vertical="center"/>
    </xf>
    <xf numFmtId="0" fontId="0" fillId="3" borderId="3" xfId="0" applyFill="1" applyBorder="1" applyAlignment="1">
      <alignment horizontal="center"/>
    </xf>
    <xf numFmtId="0" fontId="0" fillId="3" borderId="4" xfId="0"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FF3300"/>
      <color rgb="FFAEFA90"/>
      <color rgb="FFFF7C80"/>
      <color rgb="FFFFFF99"/>
      <color rgb="FFFFFF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448728</xdr:colOff>
      <xdr:row>7</xdr:row>
      <xdr:rowOff>16932</xdr:rowOff>
    </xdr:from>
    <xdr:to>
      <xdr:col>1</xdr:col>
      <xdr:colOff>358770</xdr:colOff>
      <xdr:row>8</xdr:row>
      <xdr:rowOff>68585</xdr:rowOff>
    </xdr:to>
    <xdr:pic>
      <xdr:nvPicPr>
        <xdr:cNvPr id="2" name="Picture 1"/>
        <xdr:cNvPicPr>
          <a:picLocks noChangeAspect="1"/>
        </xdr:cNvPicPr>
      </xdr:nvPicPr>
      <xdr:blipFill>
        <a:blip xmlns:r="http://schemas.openxmlformats.org/officeDocument/2006/relationships" r:embed="rId1"/>
        <a:stretch>
          <a:fillRect/>
        </a:stretch>
      </xdr:blipFill>
      <xdr:spPr>
        <a:xfrm rot="10800000">
          <a:off x="448728" y="1642532"/>
          <a:ext cx="372534" cy="287873"/>
        </a:xfrm>
        <a:prstGeom prst="rect">
          <a:avLst/>
        </a:prstGeom>
      </xdr:spPr>
    </xdr:pic>
    <xdr:clientData/>
  </xdr:twoCellAnchor>
  <xdr:twoCellAnchor editAs="oneCell">
    <xdr:from>
      <xdr:col>0</xdr:col>
      <xdr:colOff>423325</xdr:colOff>
      <xdr:row>31</xdr:row>
      <xdr:rowOff>135464</xdr:rowOff>
    </xdr:from>
    <xdr:to>
      <xdr:col>1</xdr:col>
      <xdr:colOff>335484</xdr:colOff>
      <xdr:row>33</xdr:row>
      <xdr:rowOff>84663</xdr:rowOff>
    </xdr:to>
    <xdr:pic>
      <xdr:nvPicPr>
        <xdr:cNvPr id="3" name="Picture 2"/>
        <xdr:cNvPicPr>
          <a:picLocks noChangeAspect="1"/>
        </xdr:cNvPicPr>
      </xdr:nvPicPr>
      <xdr:blipFill>
        <a:blip xmlns:r="http://schemas.openxmlformats.org/officeDocument/2006/relationships" r:embed="rId1"/>
        <a:stretch>
          <a:fillRect/>
        </a:stretch>
      </xdr:blipFill>
      <xdr:spPr>
        <a:xfrm rot="10800000">
          <a:off x="423325" y="8238064"/>
          <a:ext cx="372534" cy="330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152400</xdr:colOff>
      <xdr:row>17</xdr:row>
      <xdr:rowOff>91440</xdr:rowOff>
    </xdr:to>
    <xdr:pic>
      <xdr:nvPicPr>
        <xdr:cNvPr id="2" name="Content Placeholder 4" descr="http://www.templatespmo.com/images/forpretty/Project-Balance-Sheet.png"/>
        <xdr:cNvPicPr>
          <a:picLocks noGrp="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5760"/>
          <a:ext cx="3810000" cy="2834640"/>
        </a:xfrm>
        <a:prstGeom prst="rect">
          <a:avLst/>
        </a:prstGeom>
        <a:noFill/>
        <a:ln w="9525">
          <a:noFill/>
          <a:miter lim="800000"/>
          <a:headEnd/>
          <a:tailEnd/>
        </a:ln>
        <a:effectLst/>
      </xdr:spPr>
    </xdr:pic>
    <xdr:clientData/>
  </xdr:twoCellAnchor>
  <xdr:oneCellAnchor>
    <xdr:from>
      <xdr:col>0</xdr:col>
      <xdr:colOff>414860</xdr:colOff>
      <xdr:row>19</xdr:row>
      <xdr:rowOff>42333</xdr:rowOff>
    </xdr:from>
    <xdr:ext cx="372534" cy="287930"/>
    <xdr:pic>
      <xdr:nvPicPr>
        <xdr:cNvPr id="3" name="Picture 2"/>
        <xdr:cNvPicPr>
          <a:picLocks noChangeAspect="1"/>
        </xdr:cNvPicPr>
      </xdr:nvPicPr>
      <xdr:blipFill>
        <a:blip xmlns:r="http://schemas.openxmlformats.org/officeDocument/2006/relationships" r:embed="rId2"/>
        <a:stretch>
          <a:fillRect/>
        </a:stretch>
      </xdr:blipFill>
      <xdr:spPr>
        <a:xfrm rot="10800000">
          <a:off x="414860" y="9834033"/>
          <a:ext cx="372534" cy="287930"/>
        </a:xfrm>
        <a:prstGeom prst="rect">
          <a:avLst/>
        </a:prstGeom>
      </xdr:spPr>
    </xdr:pic>
    <xdr:clientData/>
  </xdr:oneCellAnchor>
  <xdr:oneCellAnchor>
    <xdr:from>
      <xdr:col>0</xdr:col>
      <xdr:colOff>587587</xdr:colOff>
      <xdr:row>22</xdr:row>
      <xdr:rowOff>76201</xdr:rowOff>
    </xdr:from>
    <xdr:ext cx="2726266" cy="1092199"/>
    <xdr:pic>
      <xdr:nvPicPr>
        <xdr:cNvPr id="4" name="irc_mi" descr="http://www.corporatecomplianceinsights.com/wp-content/uploads/2014/02/balancing-risk-with-reward-300x1501.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7587" y="4122421"/>
          <a:ext cx="2726266" cy="10921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414860</xdr:colOff>
      <xdr:row>19</xdr:row>
      <xdr:rowOff>16932</xdr:rowOff>
    </xdr:from>
    <xdr:ext cx="372534" cy="313273"/>
    <xdr:pic>
      <xdr:nvPicPr>
        <xdr:cNvPr id="5" name="Picture 4"/>
        <xdr:cNvPicPr>
          <a:picLocks noChangeAspect="1"/>
        </xdr:cNvPicPr>
      </xdr:nvPicPr>
      <xdr:blipFill>
        <a:blip xmlns:r="http://schemas.openxmlformats.org/officeDocument/2006/relationships" r:embed="rId2"/>
        <a:stretch>
          <a:fillRect/>
        </a:stretch>
      </xdr:blipFill>
      <xdr:spPr>
        <a:xfrm rot="10800000">
          <a:off x="414860" y="9808632"/>
          <a:ext cx="372534" cy="31327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I42"/>
  <sheetViews>
    <sheetView tabSelected="1" zoomScaleNormal="100" workbookViewId="0">
      <pane xSplit="6" ySplit="11" topLeftCell="G12" activePane="bottomRight" state="frozen"/>
      <selection pane="topRight" activeCell="G1" sqref="G1"/>
      <selection pane="bottomLeft" activeCell="A13" sqref="A13"/>
      <selection pane="bottomRight" activeCell="N34" sqref="N34"/>
    </sheetView>
  </sheetViews>
  <sheetFormatPr defaultRowHeight="14.4" outlineLevelRow="1" x14ac:dyDescent="0.3"/>
  <cols>
    <col min="1" max="1" width="6.77734375" customWidth="1"/>
    <col min="2" max="2" width="5.33203125" customWidth="1"/>
    <col min="3" max="3" width="19" customWidth="1"/>
    <col min="4" max="4" width="5.33203125" customWidth="1"/>
    <col min="5" max="5" width="18.109375" customWidth="1"/>
    <col min="6" max="6" width="6.6640625" style="11" customWidth="1"/>
    <col min="7" max="7" width="1.109375" style="2" customWidth="1"/>
    <col min="11" max="11" width="0.77734375" customWidth="1"/>
    <col min="12" max="12" width="11" customWidth="1"/>
    <col min="13" max="13" width="10.109375" customWidth="1"/>
    <col min="14" max="14" width="10.5546875" customWidth="1"/>
    <col min="15" max="15" width="0.77734375" customWidth="1"/>
    <col min="18" max="18" width="10" customWidth="1"/>
    <col min="19" max="19" width="0.77734375" customWidth="1"/>
    <col min="23" max="23" width="0.77734375" customWidth="1"/>
    <col min="24" max="24" width="11" customWidth="1"/>
    <col min="25" max="25" width="10.109375" customWidth="1"/>
    <col min="26" max="26" width="10.5546875" customWidth="1"/>
    <col min="27" max="27" width="0.77734375" customWidth="1"/>
    <col min="30" max="30" width="10" customWidth="1"/>
    <col min="31" max="32" width="0.77734375" customWidth="1"/>
    <col min="33" max="34" width="8.88671875" hidden="1" customWidth="1"/>
    <col min="35" max="35" width="10" hidden="1" customWidth="1"/>
  </cols>
  <sheetData>
    <row r="1" spans="2:35" ht="18" x14ac:dyDescent="0.35">
      <c r="B1" s="10" t="s">
        <v>44</v>
      </c>
    </row>
    <row r="2" spans="2:35" ht="18" x14ac:dyDescent="0.35">
      <c r="B2" s="10" t="s">
        <v>51</v>
      </c>
    </row>
    <row r="3" spans="2:35" ht="14.4" hidden="1" customHeight="1" outlineLevel="1" x14ac:dyDescent="0.3">
      <c r="B3" s="41">
        <v>1</v>
      </c>
      <c r="C3" s="73" t="s">
        <v>26</v>
      </c>
      <c r="D3" s="74"/>
      <c r="E3" s="75"/>
    </row>
    <row r="4" spans="2:35" ht="14.4" hidden="1" customHeight="1" outlineLevel="1" x14ac:dyDescent="0.3">
      <c r="B4" s="42">
        <v>2</v>
      </c>
      <c r="C4" s="68" t="s">
        <v>8</v>
      </c>
      <c r="D4" s="69"/>
      <c r="E4" s="70"/>
    </row>
    <row r="5" spans="2:35" ht="14.4" hidden="1" customHeight="1" outlineLevel="1" x14ac:dyDescent="0.3">
      <c r="B5" s="42">
        <v>3</v>
      </c>
      <c r="C5" s="68" t="s">
        <v>9</v>
      </c>
      <c r="D5" s="69"/>
      <c r="E5" s="70"/>
    </row>
    <row r="6" spans="2:35" ht="14.4" hidden="1" customHeight="1" outlineLevel="1" x14ac:dyDescent="0.3">
      <c r="B6" s="42">
        <v>4</v>
      </c>
      <c r="C6" s="68" t="s">
        <v>10</v>
      </c>
      <c r="D6" s="69"/>
      <c r="E6" s="70"/>
    </row>
    <row r="7" spans="2:35" ht="32.4" hidden="1" customHeight="1" outlineLevel="1" thickBot="1" x14ac:dyDescent="0.35">
      <c r="B7" s="43">
        <v>5</v>
      </c>
      <c r="C7" s="76" t="s">
        <v>27</v>
      </c>
      <c r="D7" s="77"/>
      <c r="E7" s="78"/>
    </row>
    <row r="8" spans="2:35" ht="18.600000000000001" customHeight="1" collapsed="1" x14ac:dyDescent="0.35">
      <c r="B8" s="10"/>
    </row>
    <row r="9" spans="2:35" ht="33.6" customHeight="1" thickBot="1" x14ac:dyDescent="0.35">
      <c r="B9" s="71" t="s">
        <v>21</v>
      </c>
      <c r="C9" s="71"/>
      <c r="E9" s="8"/>
      <c r="F9" s="12"/>
      <c r="H9" s="87" t="s">
        <v>52</v>
      </c>
      <c r="I9" s="88"/>
      <c r="J9" s="88"/>
      <c r="L9" s="87" t="s">
        <v>54</v>
      </c>
      <c r="M9" s="88"/>
      <c r="N9" s="88"/>
      <c r="P9" s="87" t="s">
        <v>56</v>
      </c>
      <c r="Q9" s="88"/>
      <c r="R9" s="88"/>
      <c r="T9" s="87" t="s">
        <v>58</v>
      </c>
      <c r="U9" s="88"/>
      <c r="V9" s="88"/>
      <c r="X9" s="87" t="s">
        <v>60</v>
      </c>
      <c r="Y9" s="88"/>
      <c r="Z9" s="88"/>
      <c r="AB9" s="87" t="s">
        <v>62</v>
      </c>
      <c r="AC9" s="88"/>
      <c r="AD9" s="88"/>
      <c r="AG9" s="87" t="s">
        <v>43</v>
      </c>
      <c r="AH9" s="88"/>
      <c r="AI9" s="88"/>
    </row>
    <row r="10" spans="2:35" ht="18" customHeight="1" outlineLevel="1" x14ac:dyDescent="0.3">
      <c r="B10" s="46"/>
      <c r="C10" s="47"/>
      <c r="E10" s="8"/>
      <c r="F10" s="12"/>
      <c r="H10" s="89" t="s">
        <v>53</v>
      </c>
      <c r="I10" s="90"/>
      <c r="J10" s="90"/>
      <c r="L10" s="89" t="s">
        <v>55</v>
      </c>
      <c r="M10" s="90"/>
      <c r="N10" s="90"/>
      <c r="P10" s="89" t="s">
        <v>57</v>
      </c>
      <c r="Q10" s="90"/>
      <c r="R10" s="90"/>
      <c r="T10" s="89" t="s">
        <v>59</v>
      </c>
      <c r="U10" s="90"/>
      <c r="V10" s="90"/>
      <c r="X10" s="89" t="s">
        <v>61</v>
      </c>
      <c r="Y10" s="90"/>
      <c r="Z10" s="90"/>
      <c r="AB10" s="89" t="s">
        <v>63</v>
      </c>
      <c r="AC10" s="90"/>
      <c r="AD10" s="90"/>
      <c r="AG10" s="89" t="s">
        <v>42</v>
      </c>
      <c r="AH10" s="90"/>
      <c r="AI10" s="90"/>
    </row>
    <row r="11" spans="2:35" ht="28.8" outlineLevel="1" x14ac:dyDescent="0.3">
      <c r="B11" s="25" t="s">
        <v>0</v>
      </c>
      <c r="C11" s="25" t="s">
        <v>2</v>
      </c>
      <c r="D11" s="25" t="s">
        <v>1</v>
      </c>
      <c r="E11" s="25" t="s">
        <v>4</v>
      </c>
      <c r="F11" s="25" t="s">
        <v>24</v>
      </c>
      <c r="G11" s="3"/>
      <c r="H11" s="25" t="s">
        <v>3</v>
      </c>
      <c r="I11" s="25" t="s">
        <v>5</v>
      </c>
      <c r="J11" s="25" t="s">
        <v>6</v>
      </c>
      <c r="L11" s="25" t="s">
        <v>3</v>
      </c>
      <c r="M11" s="25" t="s">
        <v>5</v>
      </c>
      <c r="N11" s="25" t="s">
        <v>6</v>
      </c>
      <c r="P11" s="25" t="s">
        <v>3</v>
      </c>
      <c r="Q11" s="25" t="s">
        <v>5</v>
      </c>
      <c r="R11" s="25" t="s">
        <v>6</v>
      </c>
      <c r="T11" s="25" t="s">
        <v>3</v>
      </c>
      <c r="U11" s="25" t="s">
        <v>5</v>
      </c>
      <c r="V11" s="25" t="s">
        <v>6</v>
      </c>
      <c r="X11" s="25" t="s">
        <v>3</v>
      </c>
      <c r="Y11" s="25" t="s">
        <v>5</v>
      </c>
      <c r="Z11" s="25" t="s">
        <v>6</v>
      </c>
      <c r="AB11" s="25" t="s">
        <v>3</v>
      </c>
      <c r="AC11" s="25" t="s">
        <v>5</v>
      </c>
      <c r="AD11" s="25" t="s">
        <v>6</v>
      </c>
      <c r="AG11" s="25" t="s">
        <v>3</v>
      </c>
      <c r="AH11" s="25" t="s">
        <v>5</v>
      </c>
      <c r="AI11" s="25" t="s">
        <v>6</v>
      </c>
    </row>
    <row r="12" spans="2:35" ht="14.4" customHeight="1" outlineLevel="1" x14ac:dyDescent="0.3">
      <c r="B12" s="79">
        <v>1</v>
      </c>
      <c r="C12" s="83" t="s">
        <v>25</v>
      </c>
      <c r="D12" s="84">
        <v>0.3</v>
      </c>
      <c r="E12" s="15" t="s">
        <v>28</v>
      </c>
      <c r="F12" s="21">
        <v>5</v>
      </c>
      <c r="G12" s="28"/>
      <c r="H12" s="58"/>
      <c r="I12" s="59" t="str">
        <f>IF(H12="","",$F12)</f>
        <v/>
      </c>
      <c r="J12" s="91">
        <f>(SUM(I12:I14)*$D12)</f>
        <v>0.89999999999999991</v>
      </c>
      <c r="K12" s="27"/>
      <c r="L12" s="63"/>
      <c r="M12" s="64" t="str">
        <f>IF(L12="","",$F12)</f>
        <v/>
      </c>
      <c r="N12" s="91">
        <f>(SUM(M12:M14)*$D12)</f>
        <v>0.6</v>
      </c>
      <c r="O12" s="27"/>
      <c r="P12" s="63" t="s">
        <v>50</v>
      </c>
      <c r="Q12" s="64">
        <f>IF(P12="","",$F12)</f>
        <v>5</v>
      </c>
      <c r="R12" s="91">
        <f>(SUM(Q12:Q14)*$D12)</f>
        <v>1.5</v>
      </c>
      <c r="S12" s="27"/>
      <c r="T12" s="66"/>
      <c r="U12" s="67" t="str">
        <f>IF(T12="","",$F12)</f>
        <v/>
      </c>
      <c r="V12" s="91">
        <f>(SUM(U12:U14)*$D12)</f>
        <v>0.89999999999999991</v>
      </c>
      <c r="W12" s="27"/>
      <c r="X12" s="66"/>
      <c r="Y12" s="67" t="str">
        <f>IF(X12="","",$F12)</f>
        <v/>
      </c>
      <c r="Z12" s="91">
        <f>(SUM(Y12:Y14)*$D12)</f>
        <v>0.89999999999999991</v>
      </c>
      <c r="AA12" s="27"/>
      <c r="AB12" s="66"/>
      <c r="AC12" s="67" t="str">
        <f>IF(AB12="","",$F12)</f>
        <v/>
      </c>
      <c r="AD12" s="91">
        <f>(SUM(AC12:AC14)*$D12)</f>
        <v>0.89999999999999991</v>
      </c>
      <c r="AF12" s="27"/>
      <c r="AG12" s="66"/>
      <c r="AH12" s="67" t="str">
        <f>IF(AG12="","",$F12)</f>
        <v/>
      </c>
      <c r="AI12" s="91">
        <f>(SUM(AH12:AH14)*$D12)</f>
        <v>0</v>
      </c>
    </row>
    <row r="13" spans="2:35" ht="31.2" customHeight="1" outlineLevel="1" x14ac:dyDescent="0.3">
      <c r="B13" s="79"/>
      <c r="C13" s="83"/>
      <c r="D13" s="84"/>
      <c r="E13" s="18" t="s">
        <v>29</v>
      </c>
      <c r="F13" s="22">
        <v>3</v>
      </c>
      <c r="G13" s="28"/>
      <c r="H13" s="20" t="s">
        <v>50</v>
      </c>
      <c r="I13" s="60">
        <f>IF(H13="","",$F13)</f>
        <v>3</v>
      </c>
      <c r="J13" s="91"/>
      <c r="K13" s="27"/>
      <c r="L13" s="20"/>
      <c r="M13" s="62" t="str">
        <f>IF(L13="","",$F13)</f>
        <v/>
      </c>
      <c r="N13" s="91"/>
      <c r="O13" s="27"/>
      <c r="P13" s="20"/>
      <c r="Q13" s="62" t="str">
        <f>IF(P13="","",$F13)</f>
        <v/>
      </c>
      <c r="R13" s="91"/>
      <c r="S13" s="27"/>
      <c r="T13" s="20" t="s">
        <v>50</v>
      </c>
      <c r="U13" s="65">
        <f>IF(T13="","",$F13)</f>
        <v>3</v>
      </c>
      <c r="V13" s="91"/>
      <c r="W13" s="27"/>
      <c r="X13" s="20" t="s">
        <v>50</v>
      </c>
      <c r="Y13" s="65">
        <f>IF(X13="","",$F13)</f>
        <v>3</v>
      </c>
      <c r="Z13" s="91"/>
      <c r="AA13" s="27"/>
      <c r="AB13" s="20" t="s">
        <v>50</v>
      </c>
      <c r="AC13" s="65">
        <f>IF(AB13="","",$F13)</f>
        <v>3</v>
      </c>
      <c r="AD13" s="91"/>
      <c r="AF13" s="27"/>
      <c r="AG13" s="20"/>
      <c r="AH13" s="65" t="str">
        <f>IF(AG13="","",$F13)</f>
        <v/>
      </c>
      <c r="AI13" s="91"/>
    </row>
    <row r="14" spans="2:35" ht="27" customHeight="1" outlineLevel="1" x14ac:dyDescent="0.3">
      <c r="B14" s="79"/>
      <c r="C14" s="83"/>
      <c r="D14" s="84"/>
      <c r="E14" s="23" t="s">
        <v>30</v>
      </c>
      <c r="F14" s="16">
        <v>2</v>
      </c>
      <c r="G14" s="29"/>
      <c r="H14" s="58"/>
      <c r="I14" s="59" t="str">
        <f>IF(H14="","",$F14)</f>
        <v/>
      </c>
      <c r="J14" s="91"/>
      <c r="K14" s="27"/>
      <c r="L14" s="63" t="s">
        <v>66</v>
      </c>
      <c r="M14" s="64">
        <f>IF(L14="","",$F14)</f>
        <v>2</v>
      </c>
      <c r="N14" s="91"/>
      <c r="O14" s="27"/>
      <c r="P14" s="63"/>
      <c r="Q14" s="64" t="str">
        <f>IF(P14="","",$F14)</f>
        <v/>
      </c>
      <c r="R14" s="91"/>
      <c r="S14" s="27"/>
      <c r="T14" s="66"/>
      <c r="U14" s="67" t="str">
        <f>IF(T14="","",$F14)</f>
        <v/>
      </c>
      <c r="V14" s="91"/>
      <c r="W14" s="27"/>
      <c r="X14" s="66"/>
      <c r="Y14" s="67" t="str">
        <f>IF(X14="","",$F14)</f>
        <v/>
      </c>
      <c r="Z14" s="91"/>
      <c r="AA14" s="27"/>
      <c r="AB14" s="66"/>
      <c r="AC14" s="67" t="str">
        <f>IF(AB14="","",$F14)</f>
        <v/>
      </c>
      <c r="AD14" s="91"/>
      <c r="AF14" s="27"/>
      <c r="AG14" s="66"/>
      <c r="AH14" s="67" t="str">
        <f>IF(AG14="","",$F14)</f>
        <v/>
      </c>
      <c r="AI14" s="91"/>
    </row>
    <row r="15" spans="2:35" s="2" customFormat="1" ht="15.6" customHeight="1" outlineLevel="1" x14ac:dyDescent="0.3">
      <c r="B15" s="32"/>
      <c r="C15" s="33"/>
      <c r="D15" s="32"/>
      <c r="E15" s="34"/>
      <c r="F15" s="35"/>
      <c r="G15" s="4"/>
      <c r="H15" s="26"/>
      <c r="I15" s="26"/>
      <c r="J15" s="26"/>
      <c r="K15" s="6"/>
      <c r="L15" s="26"/>
      <c r="M15" s="26"/>
      <c r="N15" s="26"/>
      <c r="O15" s="6"/>
      <c r="P15" s="26"/>
      <c r="Q15" s="26"/>
      <c r="R15" s="26"/>
      <c r="S15" s="6"/>
      <c r="T15" s="26"/>
      <c r="U15" s="26"/>
      <c r="V15" s="26"/>
      <c r="W15" s="6"/>
      <c r="X15" s="26"/>
      <c r="Y15" s="26"/>
      <c r="Z15" s="26"/>
      <c r="AA15" s="6"/>
      <c r="AB15" s="26"/>
      <c r="AC15" s="26"/>
      <c r="AD15" s="26"/>
      <c r="AF15" s="6"/>
      <c r="AG15" s="26"/>
      <c r="AH15" s="26"/>
      <c r="AI15" s="26"/>
    </row>
    <row r="16" spans="2:35" ht="31.2" customHeight="1" outlineLevel="1" x14ac:dyDescent="0.3">
      <c r="B16" s="80">
        <v>2</v>
      </c>
      <c r="C16" s="81" t="s">
        <v>23</v>
      </c>
      <c r="D16" s="82">
        <v>0.3</v>
      </c>
      <c r="E16" s="18" t="s">
        <v>31</v>
      </c>
      <c r="F16" s="22">
        <v>5</v>
      </c>
      <c r="G16" s="4"/>
      <c r="H16" s="20"/>
      <c r="I16" s="60" t="str">
        <f>IF(H16="","",$F16)</f>
        <v/>
      </c>
      <c r="J16" s="91">
        <f xml:space="preserve"> (SUM(I16:I19)*$D16)</f>
        <v>1.2</v>
      </c>
      <c r="K16" s="6"/>
      <c r="L16" s="20"/>
      <c r="M16" s="62" t="str">
        <f>IF(L16="","",$F16)</f>
        <v/>
      </c>
      <c r="N16" s="91">
        <f xml:space="preserve"> (SUM(M16:M19)*$D16)</f>
        <v>0.6</v>
      </c>
      <c r="O16" s="6"/>
      <c r="P16" s="20"/>
      <c r="Q16" s="62" t="str">
        <f>IF(P16="","",$F16)</f>
        <v/>
      </c>
      <c r="R16" s="91">
        <f xml:space="preserve"> (SUM(Q16:Q19)*$D16)</f>
        <v>1.2</v>
      </c>
      <c r="S16" s="6"/>
      <c r="T16" s="20"/>
      <c r="U16" s="65" t="str">
        <f>IF(T16="","",$F16)</f>
        <v/>
      </c>
      <c r="V16" s="91">
        <f xml:space="preserve"> (SUM(U16:U19)*$D16)</f>
        <v>1.2</v>
      </c>
      <c r="W16" s="6"/>
      <c r="X16" s="20" t="s">
        <v>50</v>
      </c>
      <c r="Y16" s="65">
        <f>IF(X16="","",$F16)</f>
        <v>5</v>
      </c>
      <c r="Z16" s="91">
        <f xml:space="preserve"> (SUM(Y16:Y19)*$D16)</f>
        <v>1.5</v>
      </c>
      <c r="AA16" s="6"/>
      <c r="AB16" s="20" t="s">
        <v>50</v>
      </c>
      <c r="AC16" s="65">
        <f>IF(AB16="","",$F16)</f>
        <v>5</v>
      </c>
      <c r="AD16" s="91">
        <f xml:space="preserve"> (SUM(AC16:AC19)*$D16)</f>
        <v>1.5</v>
      </c>
      <c r="AF16" s="6"/>
      <c r="AG16" s="20"/>
      <c r="AH16" s="65" t="str">
        <f>IF(AG16="","",$F16)</f>
        <v/>
      </c>
      <c r="AI16" s="91">
        <f xml:space="preserve"> (SUM(AH16:AH19)*$D16)</f>
        <v>0</v>
      </c>
    </row>
    <row r="17" spans="2:35" ht="33.6" customHeight="1" outlineLevel="1" x14ac:dyDescent="0.3">
      <c r="B17" s="80"/>
      <c r="C17" s="81"/>
      <c r="D17" s="82"/>
      <c r="E17" s="52" t="s">
        <v>32</v>
      </c>
      <c r="F17" s="16">
        <v>4</v>
      </c>
      <c r="G17" s="4"/>
      <c r="H17" s="58" t="s">
        <v>50</v>
      </c>
      <c r="I17" s="59">
        <f>IF(H17="","",$F17)</f>
        <v>4</v>
      </c>
      <c r="J17" s="91"/>
      <c r="K17" s="6"/>
      <c r="L17" s="63"/>
      <c r="M17" s="64" t="str">
        <f>IF(L17="","",$F17)</f>
        <v/>
      </c>
      <c r="N17" s="91"/>
      <c r="O17" s="6"/>
      <c r="P17" s="63" t="s">
        <v>50</v>
      </c>
      <c r="Q17" s="64">
        <f>IF(P17="","",$F17)</f>
        <v>4</v>
      </c>
      <c r="R17" s="91"/>
      <c r="S17" s="6"/>
      <c r="T17" s="66" t="s">
        <v>50</v>
      </c>
      <c r="U17" s="67">
        <f>IF(T17="","",$F17)</f>
        <v>4</v>
      </c>
      <c r="V17" s="91"/>
      <c r="W17" s="6"/>
      <c r="X17" s="66"/>
      <c r="Y17" s="67" t="str">
        <f>IF(X17="","",$F17)</f>
        <v/>
      </c>
      <c r="Z17" s="91"/>
      <c r="AA17" s="6"/>
      <c r="AB17" s="66"/>
      <c r="AC17" s="67" t="str">
        <f>IF(AB17="","",$F17)</f>
        <v/>
      </c>
      <c r="AD17" s="91"/>
      <c r="AF17" s="6"/>
      <c r="AG17" s="66"/>
      <c r="AH17" s="67" t="str">
        <f>IF(AG17="","",$F17)</f>
        <v/>
      </c>
      <c r="AI17" s="91"/>
    </row>
    <row r="18" spans="2:35" ht="34.799999999999997" customHeight="1" outlineLevel="1" x14ac:dyDescent="0.3">
      <c r="B18" s="80"/>
      <c r="C18" s="81"/>
      <c r="D18" s="82"/>
      <c r="E18" s="18" t="s">
        <v>33</v>
      </c>
      <c r="F18" s="19">
        <v>3</v>
      </c>
      <c r="G18" s="30"/>
      <c r="H18" s="20"/>
      <c r="I18" s="62" t="str">
        <f>IF(H18="","",$F18)</f>
        <v/>
      </c>
      <c r="J18" s="91"/>
      <c r="K18" s="6"/>
      <c r="L18" s="20"/>
      <c r="M18" s="62" t="str">
        <f>IF(L18="","",$F18)</f>
        <v/>
      </c>
      <c r="N18" s="91"/>
      <c r="O18" s="6"/>
      <c r="P18" s="20"/>
      <c r="Q18" s="62" t="str">
        <f>IF(P18="","",$F18)</f>
        <v/>
      </c>
      <c r="R18" s="91"/>
      <c r="S18" s="6"/>
      <c r="T18" s="20"/>
      <c r="U18" s="65" t="str">
        <f>IF(T18="","",$F18)</f>
        <v/>
      </c>
      <c r="V18" s="91"/>
      <c r="W18" s="6"/>
      <c r="X18" s="20"/>
      <c r="Y18" s="65" t="str">
        <f>IF(X18="","",$F18)</f>
        <v/>
      </c>
      <c r="Z18" s="91"/>
      <c r="AA18" s="6"/>
      <c r="AB18" s="20"/>
      <c r="AC18" s="65" t="str">
        <f>IF(AB18="","",$F18)</f>
        <v/>
      </c>
      <c r="AD18" s="91"/>
      <c r="AF18" s="6"/>
      <c r="AG18" s="20"/>
      <c r="AH18" s="65" t="str">
        <f>IF(AG18="","",$F18)</f>
        <v/>
      </c>
      <c r="AI18" s="91"/>
    </row>
    <row r="19" spans="2:35" ht="36.6" customHeight="1" outlineLevel="1" x14ac:dyDescent="0.3">
      <c r="B19" s="80"/>
      <c r="C19" s="81"/>
      <c r="D19" s="82"/>
      <c r="E19" s="23" t="s">
        <v>34</v>
      </c>
      <c r="F19" s="21">
        <v>2</v>
      </c>
      <c r="G19" s="4"/>
      <c r="H19" s="53"/>
      <c r="I19" s="59" t="str">
        <f>IF(H19="","",$F19)</f>
        <v/>
      </c>
      <c r="J19" s="91"/>
      <c r="K19" s="6"/>
      <c r="L19" s="53" t="s">
        <v>50</v>
      </c>
      <c r="M19" s="64">
        <f>IF(L19="","",$F19)</f>
        <v>2</v>
      </c>
      <c r="N19" s="91"/>
      <c r="O19" s="6"/>
      <c r="P19" s="53"/>
      <c r="Q19" s="64" t="str">
        <f>IF(P19="","",$F19)</f>
        <v/>
      </c>
      <c r="R19" s="91"/>
      <c r="S19" s="6"/>
      <c r="T19" s="53"/>
      <c r="U19" s="67" t="str">
        <f>IF(T19="","",$F19)</f>
        <v/>
      </c>
      <c r="V19" s="91"/>
      <c r="W19" s="6"/>
      <c r="X19" s="53"/>
      <c r="Y19" s="67" t="str">
        <f>IF(X19="","",$F19)</f>
        <v/>
      </c>
      <c r="Z19" s="91"/>
      <c r="AA19" s="6"/>
      <c r="AB19" s="53"/>
      <c r="AC19" s="67" t="str">
        <f>IF(AB19="","",$F19)</f>
        <v/>
      </c>
      <c r="AD19" s="91"/>
      <c r="AF19" s="6"/>
      <c r="AG19" s="53"/>
      <c r="AH19" s="67" t="str">
        <f>IF(AG19="","",$F19)</f>
        <v/>
      </c>
      <c r="AI19" s="91"/>
    </row>
    <row r="20" spans="2:35" s="2" customFormat="1" ht="7.2" customHeight="1" outlineLevel="1" x14ac:dyDescent="0.3">
      <c r="B20" s="32"/>
      <c r="C20" s="33"/>
      <c r="D20" s="36"/>
      <c r="E20" s="34"/>
      <c r="F20" s="35"/>
      <c r="G20" s="4"/>
      <c r="H20" s="26"/>
      <c r="I20" s="26"/>
      <c r="J20" s="26"/>
      <c r="K20" s="6"/>
      <c r="L20" s="26"/>
      <c r="M20" s="26"/>
      <c r="N20" s="26"/>
      <c r="O20" s="6"/>
      <c r="P20" s="26"/>
      <c r="Q20" s="26"/>
      <c r="R20" s="26"/>
      <c r="S20" s="6"/>
      <c r="T20" s="26"/>
      <c r="U20" s="26"/>
      <c r="V20" s="26"/>
      <c r="W20" s="6"/>
      <c r="X20" s="26"/>
      <c r="Y20" s="26"/>
      <c r="Z20" s="26"/>
      <c r="AA20" s="6"/>
      <c r="AB20" s="26"/>
      <c r="AC20" s="26"/>
      <c r="AD20" s="26"/>
      <c r="AF20" s="6"/>
      <c r="AG20" s="26"/>
      <c r="AH20" s="26"/>
      <c r="AI20" s="26"/>
    </row>
    <row r="21" spans="2:35" ht="31.8" customHeight="1" outlineLevel="1" x14ac:dyDescent="0.3">
      <c r="B21" s="79">
        <v>3</v>
      </c>
      <c r="C21" s="83" t="s">
        <v>11</v>
      </c>
      <c r="D21" s="92">
        <v>0.2</v>
      </c>
      <c r="E21" s="18" t="s">
        <v>35</v>
      </c>
      <c r="F21" s="19">
        <v>5</v>
      </c>
      <c r="G21" s="30"/>
      <c r="H21" s="20"/>
      <c r="I21" s="60" t="str">
        <f>IF(H21="","",$F21)</f>
        <v/>
      </c>
      <c r="J21" s="91">
        <f xml:space="preserve"> (SUM(I21:I24)*$D21)</f>
        <v>0.2</v>
      </c>
      <c r="K21" s="27"/>
      <c r="L21" s="20" t="s">
        <v>50</v>
      </c>
      <c r="M21" s="62">
        <f>IF(L21="","",$F21)</f>
        <v>5</v>
      </c>
      <c r="N21" s="91">
        <f xml:space="preserve"> (SUM(M21:M24)*$D21)</f>
        <v>1</v>
      </c>
      <c r="O21" s="27"/>
      <c r="P21" s="20" t="s">
        <v>50</v>
      </c>
      <c r="Q21" s="62">
        <f>IF(P21="","",$F21)</f>
        <v>5</v>
      </c>
      <c r="R21" s="91">
        <f xml:space="preserve"> (SUM(Q21:Q24)*$D21)</f>
        <v>1</v>
      </c>
      <c r="S21" s="27"/>
      <c r="T21" s="20"/>
      <c r="U21" s="65" t="str">
        <f>IF(T21="","",$F21)</f>
        <v/>
      </c>
      <c r="V21" s="91">
        <f xml:space="preserve"> (SUM(U21:U24)*$D21)</f>
        <v>0.2</v>
      </c>
      <c r="W21" s="27"/>
      <c r="X21" s="20" t="s">
        <v>50</v>
      </c>
      <c r="Y21" s="65">
        <f>IF(X21="","",$F21)</f>
        <v>5</v>
      </c>
      <c r="Z21" s="91">
        <f xml:space="preserve"> (SUM(Y21:Y24)*$D21)</f>
        <v>1</v>
      </c>
      <c r="AA21" s="27"/>
      <c r="AB21" s="20" t="s">
        <v>50</v>
      </c>
      <c r="AC21" s="65">
        <f>IF(AB21="","",$F21)</f>
        <v>5</v>
      </c>
      <c r="AD21" s="91">
        <f xml:space="preserve"> (SUM(AC21:AC24)*$D21)</f>
        <v>1</v>
      </c>
      <c r="AF21" s="27"/>
      <c r="AG21" s="20"/>
      <c r="AH21" s="65" t="str">
        <f>IF(AG21="","",$F21)</f>
        <v/>
      </c>
      <c r="AI21" s="91">
        <f xml:space="preserve"> (SUM(AH21:AH24)*$D21)</f>
        <v>0</v>
      </c>
    </row>
    <row r="22" spans="2:35" ht="21.6" customHeight="1" outlineLevel="1" x14ac:dyDescent="0.3">
      <c r="B22" s="79"/>
      <c r="C22" s="83"/>
      <c r="D22" s="92"/>
      <c r="E22" s="24" t="s">
        <v>36</v>
      </c>
      <c r="F22" s="54">
        <v>4</v>
      </c>
      <c r="G22" s="55"/>
      <c r="H22" s="59"/>
      <c r="I22" s="59" t="str">
        <f>IF(H22="","",$F22)</f>
        <v/>
      </c>
      <c r="J22" s="91"/>
      <c r="K22" s="27"/>
      <c r="L22" s="64"/>
      <c r="M22" s="64" t="str">
        <f>IF(L22="","",$F22)</f>
        <v/>
      </c>
      <c r="N22" s="91"/>
      <c r="O22" s="27"/>
      <c r="P22" s="64"/>
      <c r="Q22" s="64" t="str">
        <f>IF(P22="","",$F22)</f>
        <v/>
      </c>
      <c r="R22" s="91"/>
      <c r="S22" s="27"/>
      <c r="T22" s="67"/>
      <c r="U22" s="67" t="str">
        <f>IF(T22="","",$F22)</f>
        <v/>
      </c>
      <c r="V22" s="91"/>
      <c r="W22" s="27"/>
      <c r="X22" s="67"/>
      <c r="Y22" s="67" t="str">
        <f>IF(X22="","",$F22)</f>
        <v/>
      </c>
      <c r="Z22" s="91"/>
      <c r="AA22" s="27"/>
      <c r="AB22" s="67"/>
      <c r="AC22" s="67" t="str">
        <f>IF(AB22="","",$F22)</f>
        <v/>
      </c>
      <c r="AD22" s="91"/>
      <c r="AF22" s="27"/>
      <c r="AG22" s="67"/>
      <c r="AH22" s="67" t="str">
        <f>IF(AG22="","",$F22)</f>
        <v/>
      </c>
      <c r="AI22" s="91"/>
    </row>
    <row r="23" spans="2:35" ht="23.4" customHeight="1" outlineLevel="1" x14ac:dyDescent="0.3">
      <c r="B23" s="79"/>
      <c r="C23" s="83"/>
      <c r="D23" s="92"/>
      <c r="E23" s="18" t="s">
        <v>37</v>
      </c>
      <c r="F23" s="19">
        <v>3</v>
      </c>
      <c r="G23" s="30"/>
      <c r="H23" s="20"/>
      <c r="I23" s="60" t="str">
        <f>IF(H23="","",$F23)</f>
        <v/>
      </c>
      <c r="J23" s="91"/>
      <c r="K23" s="27"/>
      <c r="L23" s="20"/>
      <c r="M23" s="62" t="str">
        <f>IF(L23="","",$F23)</f>
        <v/>
      </c>
      <c r="N23" s="91"/>
      <c r="O23" s="27"/>
      <c r="P23" s="20"/>
      <c r="Q23" s="62" t="str">
        <f>IF(P23="","",$F23)</f>
        <v/>
      </c>
      <c r="R23" s="91"/>
      <c r="S23" s="27"/>
      <c r="T23" s="20"/>
      <c r="U23" s="65" t="str">
        <f>IF(T23="","",$F23)</f>
        <v/>
      </c>
      <c r="V23" s="91"/>
      <c r="W23" s="27"/>
      <c r="X23" s="20"/>
      <c r="Y23" s="65" t="str">
        <f>IF(X23="","",$F23)</f>
        <v/>
      </c>
      <c r="Z23" s="91"/>
      <c r="AA23" s="27"/>
      <c r="AB23" s="20"/>
      <c r="AC23" s="65" t="str">
        <f>IF(AB23="","",$F23)</f>
        <v/>
      </c>
      <c r="AD23" s="91"/>
      <c r="AF23" s="27"/>
      <c r="AG23" s="20"/>
      <c r="AH23" s="65" t="str">
        <f>IF(AG23="","",$F23)</f>
        <v/>
      </c>
      <c r="AI23" s="91"/>
    </row>
    <row r="24" spans="2:35" ht="20.399999999999999" customHeight="1" outlineLevel="1" x14ac:dyDescent="0.3">
      <c r="B24" s="79"/>
      <c r="C24" s="83"/>
      <c r="D24" s="92"/>
      <c r="E24" s="24" t="s">
        <v>38</v>
      </c>
      <c r="F24" s="54">
        <v>1</v>
      </c>
      <c r="G24" s="56"/>
      <c r="H24" s="59" t="s">
        <v>50</v>
      </c>
      <c r="I24" s="59">
        <f>IF(H24="","",$F24)</f>
        <v>1</v>
      </c>
      <c r="J24" s="91"/>
      <c r="K24" s="27"/>
      <c r="L24" s="64"/>
      <c r="M24" s="64" t="str">
        <f>IF(L24="","",$F24)</f>
        <v/>
      </c>
      <c r="N24" s="91"/>
      <c r="O24" s="27"/>
      <c r="P24" s="64"/>
      <c r="Q24" s="64" t="str">
        <f>IF(P24="","",$F24)</f>
        <v/>
      </c>
      <c r="R24" s="91"/>
      <c r="S24" s="27"/>
      <c r="T24" s="67" t="s">
        <v>50</v>
      </c>
      <c r="U24" s="67">
        <f>IF(T24="","",$F24)</f>
        <v>1</v>
      </c>
      <c r="V24" s="91"/>
      <c r="W24" s="27"/>
      <c r="X24" s="67"/>
      <c r="Y24" s="67" t="str">
        <f>IF(X24="","",$F24)</f>
        <v/>
      </c>
      <c r="Z24" s="91"/>
      <c r="AA24" s="27"/>
      <c r="AB24" s="67"/>
      <c r="AC24" s="67" t="str">
        <f>IF(AB24="","",$F24)</f>
        <v/>
      </c>
      <c r="AD24" s="91"/>
      <c r="AF24" s="27"/>
      <c r="AG24" s="67"/>
      <c r="AH24" s="67" t="str">
        <f>IF(AG24="","",$F24)</f>
        <v/>
      </c>
      <c r="AI24" s="91"/>
    </row>
    <row r="25" spans="2:35" s="2" customFormat="1" ht="4.8" customHeight="1" outlineLevel="1" x14ac:dyDescent="0.3">
      <c r="B25" s="32"/>
      <c r="C25" s="33"/>
      <c r="D25" s="36"/>
      <c r="E25" s="34"/>
      <c r="F25" s="35"/>
      <c r="G25" s="4"/>
      <c r="H25" s="26"/>
      <c r="I25" s="26"/>
      <c r="J25" s="26"/>
      <c r="K25" s="6"/>
      <c r="L25" s="26"/>
      <c r="M25" s="26"/>
      <c r="N25" s="26"/>
      <c r="O25" s="6"/>
      <c r="P25" s="26"/>
      <c r="Q25" s="26"/>
      <c r="R25" s="26"/>
      <c r="S25" s="6"/>
      <c r="T25" s="26"/>
      <c r="U25" s="26"/>
      <c r="V25" s="26"/>
      <c r="W25" s="6"/>
      <c r="X25" s="26"/>
      <c r="Y25" s="26"/>
      <c r="Z25" s="26"/>
      <c r="AA25" s="6"/>
      <c r="AB25" s="26"/>
      <c r="AC25" s="26"/>
      <c r="AD25" s="26"/>
      <c r="AF25" s="6"/>
      <c r="AG25" s="26"/>
      <c r="AH25" s="26"/>
      <c r="AI25" s="26"/>
    </row>
    <row r="26" spans="2:35" ht="18" customHeight="1" outlineLevel="1" x14ac:dyDescent="0.3">
      <c r="B26" s="85">
        <v>4</v>
      </c>
      <c r="C26" s="86" t="s">
        <v>49</v>
      </c>
      <c r="D26" s="82">
        <v>0.2</v>
      </c>
      <c r="E26" s="18" t="s">
        <v>45</v>
      </c>
      <c r="F26" s="19">
        <v>5</v>
      </c>
      <c r="G26" s="31"/>
      <c r="H26" s="20" t="s">
        <v>50</v>
      </c>
      <c r="I26" s="60">
        <f>IF(H26="","",$F26)</f>
        <v>5</v>
      </c>
      <c r="J26" s="91">
        <f>SUM(I26:I29)*$D26</f>
        <v>1</v>
      </c>
      <c r="K26" s="17"/>
      <c r="L26" s="20" t="s">
        <v>50</v>
      </c>
      <c r="M26" s="62">
        <f>IF(L26="","",$F26)</f>
        <v>5</v>
      </c>
      <c r="N26" s="91">
        <f>SUM(M26:M29)*$D26</f>
        <v>1</v>
      </c>
      <c r="O26" s="17"/>
      <c r="P26" s="20"/>
      <c r="Q26" s="62" t="str">
        <f>IF(P26="","",$F26)</f>
        <v/>
      </c>
      <c r="R26" s="91">
        <f>SUM(Q26:Q29)*$D26</f>
        <v>0.60000000000000009</v>
      </c>
      <c r="S26" s="17"/>
      <c r="T26" s="20"/>
      <c r="U26" s="65" t="str">
        <f>IF(T26="","",$F26)</f>
        <v/>
      </c>
      <c r="V26" s="91">
        <f>SUM(U26:U29)*$D26</f>
        <v>0.4</v>
      </c>
      <c r="W26" s="17"/>
      <c r="X26" s="20"/>
      <c r="Y26" s="65" t="str">
        <f>IF(X26="","",$F26)</f>
        <v/>
      </c>
      <c r="Z26" s="91">
        <f>SUM(Y26:Y29)*$D26</f>
        <v>0.4</v>
      </c>
      <c r="AA26" s="17"/>
      <c r="AB26" s="20"/>
      <c r="AC26" s="65" t="str">
        <f>IF(AB26="","",$F26)</f>
        <v/>
      </c>
      <c r="AD26" s="91">
        <f>SUM(AC26:AC29)*$D26</f>
        <v>0.4</v>
      </c>
      <c r="AF26" s="17"/>
      <c r="AG26" s="20"/>
      <c r="AH26" s="65" t="str">
        <f>IF(AG26="","",$F26)</f>
        <v/>
      </c>
      <c r="AI26" s="91">
        <f>SUM(AH26:AH29)*$D26</f>
        <v>0</v>
      </c>
    </row>
    <row r="27" spans="2:35" ht="28.8" outlineLevel="1" x14ac:dyDescent="0.3">
      <c r="B27" s="85"/>
      <c r="C27" s="86"/>
      <c r="D27" s="82"/>
      <c r="E27" s="24" t="s">
        <v>47</v>
      </c>
      <c r="F27" s="54">
        <v>3</v>
      </c>
      <c r="G27" s="57"/>
      <c r="H27" s="59"/>
      <c r="I27" s="61" t="str">
        <f>IF(H27="","",$F27)</f>
        <v/>
      </c>
      <c r="J27" s="91"/>
      <c r="K27" s="17"/>
      <c r="L27" s="64"/>
      <c r="M27" s="64" t="str">
        <f>IF(L27="","",$F27)</f>
        <v/>
      </c>
      <c r="N27" s="91"/>
      <c r="O27" s="17"/>
      <c r="P27" s="64" t="s">
        <v>50</v>
      </c>
      <c r="Q27" s="64">
        <f>IF(P27="","",$F27)</f>
        <v>3</v>
      </c>
      <c r="R27" s="91"/>
      <c r="S27" s="17"/>
      <c r="T27" s="67"/>
      <c r="U27" s="67" t="str">
        <f>IF(T27="","",$F27)</f>
        <v/>
      </c>
      <c r="V27" s="91"/>
      <c r="W27" s="17"/>
      <c r="X27" s="67"/>
      <c r="Y27" s="67" t="str">
        <f>IF(X27="","",$F27)</f>
        <v/>
      </c>
      <c r="Z27" s="91"/>
      <c r="AA27" s="17"/>
      <c r="AB27" s="67"/>
      <c r="AC27" s="67" t="str">
        <f>IF(AB27="","",$F27)</f>
        <v/>
      </c>
      <c r="AD27" s="91"/>
      <c r="AF27" s="17"/>
      <c r="AG27" s="67"/>
      <c r="AH27" s="67" t="str">
        <f>IF(AG27="","",$F27)</f>
        <v/>
      </c>
      <c r="AI27" s="91"/>
    </row>
    <row r="28" spans="2:35" ht="30" customHeight="1" outlineLevel="1" x14ac:dyDescent="0.3">
      <c r="B28" s="85"/>
      <c r="C28" s="86"/>
      <c r="D28" s="82"/>
      <c r="E28" s="18" t="s">
        <v>46</v>
      </c>
      <c r="F28" s="19">
        <v>2</v>
      </c>
      <c r="G28" s="31"/>
      <c r="H28" s="20"/>
      <c r="I28" s="62" t="str">
        <f>IF(H28="","",$F28)</f>
        <v/>
      </c>
      <c r="J28" s="91"/>
      <c r="K28" s="17"/>
      <c r="L28" s="20"/>
      <c r="M28" s="62" t="str">
        <f>IF(L28="","",$F28)</f>
        <v/>
      </c>
      <c r="N28" s="91"/>
      <c r="O28" s="17"/>
      <c r="P28" s="20"/>
      <c r="Q28" s="62" t="str">
        <f>IF(P28="","",$F28)</f>
        <v/>
      </c>
      <c r="R28" s="91"/>
      <c r="S28" s="17"/>
      <c r="T28" s="20" t="s">
        <v>50</v>
      </c>
      <c r="U28" s="65">
        <f>IF(T28="","",$F28)</f>
        <v>2</v>
      </c>
      <c r="V28" s="91"/>
      <c r="W28" s="17"/>
      <c r="X28" s="20" t="s">
        <v>50</v>
      </c>
      <c r="Y28" s="65">
        <f>IF(X28="","",$F28)</f>
        <v>2</v>
      </c>
      <c r="Z28" s="91"/>
      <c r="AA28" s="17"/>
      <c r="AB28" s="20" t="s">
        <v>50</v>
      </c>
      <c r="AC28" s="65">
        <f>IF(AB28="","",$F28)</f>
        <v>2</v>
      </c>
      <c r="AD28" s="91"/>
      <c r="AF28" s="17"/>
      <c r="AG28" s="20"/>
      <c r="AH28" s="65" t="str">
        <f>IF(AG28="","",$F28)</f>
        <v/>
      </c>
      <c r="AI28" s="91"/>
    </row>
    <row r="29" spans="2:35" ht="43.2" outlineLevel="1" x14ac:dyDescent="0.3">
      <c r="B29" s="85"/>
      <c r="C29" s="86"/>
      <c r="D29" s="82"/>
      <c r="E29" s="24" t="s">
        <v>48</v>
      </c>
      <c r="F29" s="54">
        <v>0</v>
      </c>
      <c r="G29" s="57"/>
      <c r="H29" s="59"/>
      <c r="I29" s="59" t="str">
        <f>IF(H29="","",$F29)</f>
        <v/>
      </c>
      <c r="J29" s="91"/>
      <c r="K29" s="17"/>
      <c r="L29" s="64"/>
      <c r="M29" s="64" t="str">
        <f>IF(L29="","",$F29)</f>
        <v/>
      </c>
      <c r="N29" s="91"/>
      <c r="O29" s="17"/>
      <c r="P29" s="64"/>
      <c r="Q29" s="64" t="str">
        <f>IF(P29="","",$F29)</f>
        <v/>
      </c>
      <c r="R29" s="91"/>
      <c r="S29" s="17"/>
      <c r="T29" s="67"/>
      <c r="U29" s="67" t="str">
        <f>IF(T29="","",$F29)</f>
        <v/>
      </c>
      <c r="V29" s="91"/>
      <c r="W29" s="17"/>
      <c r="X29" s="67"/>
      <c r="Y29" s="67" t="str">
        <f>IF(X29="","",$F29)</f>
        <v/>
      </c>
      <c r="Z29" s="91"/>
      <c r="AA29" s="17"/>
      <c r="AB29" s="67"/>
      <c r="AC29" s="67" t="str">
        <f>IF(AB29="","",$F29)</f>
        <v/>
      </c>
      <c r="AD29" s="91"/>
      <c r="AF29" s="17"/>
      <c r="AG29" s="67"/>
      <c r="AH29" s="67" t="str">
        <f>IF(AG29="","",$F29)</f>
        <v/>
      </c>
      <c r="AI29" s="91"/>
    </row>
    <row r="30" spans="2:35" s="2" customFormat="1" ht="4.8" customHeight="1" outlineLevel="1" x14ac:dyDescent="0.3">
      <c r="B30" s="5"/>
      <c r="C30" s="5"/>
      <c r="D30" s="5"/>
      <c r="E30" s="9"/>
      <c r="F30" s="13"/>
      <c r="G30" s="4"/>
      <c r="H30" s="7"/>
      <c r="I30" s="7"/>
      <c r="J30" s="7"/>
      <c r="K30" s="6"/>
      <c r="L30" s="7"/>
      <c r="M30" s="7"/>
      <c r="N30" s="7"/>
      <c r="O30" s="6"/>
      <c r="P30" s="7"/>
      <c r="Q30" s="7"/>
      <c r="R30" s="7"/>
      <c r="S30" s="6"/>
      <c r="T30" s="7"/>
      <c r="U30" s="7"/>
      <c r="V30" s="7"/>
      <c r="W30" s="6"/>
      <c r="X30" s="7"/>
      <c r="Y30" s="7"/>
      <c r="Z30" s="7"/>
      <c r="AA30" s="6"/>
      <c r="AB30" s="7"/>
      <c r="AC30" s="7"/>
      <c r="AD30" s="7"/>
      <c r="AF30" s="6"/>
      <c r="AG30" s="7"/>
      <c r="AH30" s="7"/>
      <c r="AI30" s="7"/>
    </row>
    <row r="31" spans="2:35" ht="15" outlineLevel="1" thickBot="1" x14ac:dyDescent="0.35">
      <c r="I31" s="1">
        <f>SUM(I12:I29)</f>
        <v>13</v>
      </c>
      <c r="J31" s="1"/>
      <c r="M31" s="1">
        <f>SUM(M12:M29)</f>
        <v>14</v>
      </c>
      <c r="N31" s="1"/>
      <c r="Q31" s="1">
        <f>SUM(Q12:Q29)</f>
        <v>17</v>
      </c>
      <c r="R31" s="1"/>
      <c r="U31" s="1">
        <f>SUM(U12:U29)</f>
        <v>10</v>
      </c>
      <c r="V31" s="1"/>
      <c r="Y31" s="1">
        <f>SUM(Y12:Y29)</f>
        <v>15</v>
      </c>
      <c r="Z31" s="1"/>
      <c r="AC31" s="1">
        <f>SUM(AC12:AC29)</f>
        <v>15</v>
      </c>
      <c r="AD31" s="1"/>
      <c r="AH31" s="1">
        <f>SUM(AH12:AH29)</f>
        <v>0</v>
      </c>
      <c r="AI31" s="1"/>
    </row>
    <row r="32" spans="2:35" ht="15" outlineLevel="1" thickBot="1" x14ac:dyDescent="0.35">
      <c r="D32" s="14">
        <f>SUM(D12:D29)</f>
        <v>1</v>
      </c>
      <c r="E32" t="s">
        <v>12</v>
      </c>
      <c r="H32" s="93" t="s">
        <v>7</v>
      </c>
      <c r="I32" s="94"/>
      <c r="J32" s="37">
        <f>SUM(J12:J29)</f>
        <v>3.3</v>
      </c>
      <c r="L32" s="93" t="s">
        <v>7</v>
      </c>
      <c r="M32" s="94"/>
      <c r="N32" s="37">
        <f>SUM(N12:N29)</f>
        <v>3.2</v>
      </c>
      <c r="P32" s="93" t="s">
        <v>7</v>
      </c>
      <c r="Q32" s="94"/>
      <c r="R32" s="37">
        <f>SUM(R12:R29)</f>
        <v>4.3000000000000007</v>
      </c>
      <c r="T32" s="93" t="s">
        <v>7</v>
      </c>
      <c r="U32" s="94"/>
      <c r="V32" s="37">
        <f>SUM(V12:V29)</f>
        <v>2.6999999999999997</v>
      </c>
      <c r="X32" s="93" t="s">
        <v>7</v>
      </c>
      <c r="Y32" s="94"/>
      <c r="Z32" s="37">
        <f>SUM(Z12:Z29)</f>
        <v>3.8</v>
      </c>
      <c r="AB32" s="93" t="s">
        <v>7</v>
      </c>
      <c r="AC32" s="94"/>
      <c r="AD32" s="37">
        <f>SUM(AD12:AD29)</f>
        <v>3.8</v>
      </c>
      <c r="AG32" s="93" t="s">
        <v>7</v>
      </c>
      <c r="AH32" s="94"/>
      <c r="AI32" s="37">
        <f>SUM(AI12:AI29)</f>
        <v>0</v>
      </c>
    </row>
    <row r="34" spans="2:35" x14ac:dyDescent="0.3">
      <c r="J34" s="11" t="s">
        <v>64</v>
      </c>
      <c r="K34" s="11"/>
      <c r="N34" s="11" t="s">
        <v>64</v>
      </c>
      <c r="R34" s="11" t="s">
        <v>65</v>
      </c>
      <c r="V34" s="11" t="s">
        <v>64</v>
      </c>
      <c r="W34" s="11"/>
      <c r="Z34" s="11" t="s">
        <v>65</v>
      </c>
      <c r="AD34" s="11" t="s">
        <v>65</v>
      </c>
      <c r="AI34" s="11" t="s">
        <v>12</v>
      </c>
    </row>
    <row r="35" spans="2:35" ht="18" customHeight="1" thickBot="1" x14ac:dyDescent="0.35">
      <c r="B35" s="72" t="s">
        <v>13</v>
      </c>
      <c r="C35" s="72"/>
    </row>
    <row r="36" spans="2:35" ht="15.6" customHeight="1" outlineLevel="1" x14ac:dyDescent="0.35">
      <c r="B36" t="s">
        <v>12</v>
      </c>
      <c r="C36" s="40" t="s">
        <v>39</v>
      </c>
    </row>
    <row r="37" spans="2:35" ht="15.6" customHeight="1" outlineLevel="1" x14ac:dyDescent="0.35">
      <c r="B37" t="s">
        <v>12</v>
      </c>
      <c r="C37" s="38" t="s">
        <v>40</v>
      </c>
    </row>
    <row r="38" spans="2:35" ht="13.8" customHeight="1" outlineLevel="1" x14ac:dyDescent="0.35">
      <c r="C38" s="39" t="s">
        <v>41</v>
      </c>
    </row>
    <row r="39" spans="2:35" ht="13.8" customHeight="1" x14ac:dyDescent="0.3"/>
    <row r="40" spans="2:35" ht="12" customHeight="1" x14ac:dyDescent="0.3"/>
    <row r="41" spans="2:35" ht="21" customHeight="1" x14ac:dyDescent="0.3"/>
    <row r="42" spans="2:35" ht="17.399999999999999" customHeight="1" x14ac:dyDescent="0.3"/>
  </sheetData>
  <dataConsolidate/>
  <mergeCells count="68">
    <mergeCell ref="AI26:AI29"/>
    <mergeCell ref="AG32:AH32"/>
    <mergeCell ref="AG9:AI9"/>
    <mergeCell ref="AG10:AI10"/>
    <mergeCell ref="AI12:AI14"/>
    <mergeCell ref="AI16:AI19"/>
    <mergeCell ref="AI21:AI24"/>
    <mergeCell ref="T32:U32"/>
    <mergeCell ref="X32:Y32"/>
    <mergeCell ref="AB32:AC32"/>
    <mergeCell ref="V21:V24"/>
    <mergeCell ref="Z21:Z24"/>
    <mergeCell ref="AD21:AD24"/>
    <mergeCell ref="V26:V29"/>
    <mergeCell ref="Z26:Z29"/>
    <mergeCell ref="AD26:AD29"/>
    <mergeCell ref="V12:V14"/>
    <mergeCell ref="Z12:Z14"/>
    <mergeCell ref="AD12:AD14"/>
    <mergeCell ref="V16:V19"/>
    <mergeCell ref="Z16:Z19"/>
    <mergeCell ref="AD16:AD19"/>
    <mergeCell ref="T9:V9"/>
    <mergeCell ref="X9:Z9"/>
    <mergeCell ref="AB9:AD9"/>
    <mergeCell ref="T10:V10"/>
    <mergeCell ref="X10:Z10"/>
    <mergeCell ref="AB10:AD10"/>
    <mergeCell ref="P10:R10"/>
    <mergeCell ref="L10:N10"/>
    <mergeCell ref="N16:N19"/>
    <mergeCell ref="N12:N14"/>
    <mergeCell ref="P9:R9"/>
    <mergeCell ref="R12:R14"/>
    <mergeCell ref="R16:R19"/>
    <mergeCell ref="L9:N9"/>
    <mergeCell ref="P32:Q32"/>
    <mergeCell ref="R21:R24"/>
    <mergeCell ref="N26:N29"/>
    <mergeCell ref="D26:D29"/>
    <mergeCell ref="L32:M32"/>
    <mergeCell ref="H32:I32"/>
    <mergeCell ref="C21:C24"/>
    <mergeCell ref="D21:D24"/>
    <mergeCell ref="J26:J29"/>
    <mergeCell ref="N21:N24"/>
    <mergeCell ref="R26:R29"/>
    <mergeCell ref="H9:J9"/>
    <mergeCell ref="H10:J10"/>
    <mergeCell ref="J12:J14"/>
    <mergeCell ref="J16:J19"/>
    <mergeCell ref="J21:J24"/>
    <mergeCell ref="C5:E5"/>
    <mergeCell ref="B9:C9"/>
    <mergeCell ref="B35:C35"/>
    <mergeCell ref="C3:E3"/>
    <mergeCell ref="C4:E4"/>
    <mergeCell ref="C6:E6"/>
    <mergeCell ref="C7:E7"/>
    <mergeCell ref="B12:B14"/>
    <mergeCell ref="B16:B19"/>
    <mergeCell ref="C16:C19"/>
    <mergeCell ref="D16:D19"/>
    <mergeCell ref="C12:C14"/>
    <mergeCell ref="D12:D14"/>
    <mergeCell ref="B26:B29"/>
    <mergeCell ref="C26:C29"/>
    <mergeCell ref="B21:B24"/>
  </mergeCells>
  <pageMargins left="0.7" right="0.7" top="0.25" bottom="0.25" header="0.3" footer="0.3"/>
  <pageSetup paperSize="3" scale="66" fitToHeight="0" orientation="landscape" cellComments="asDisplaye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F35"/>
  <sheetViews>
    <sheetView topLeftCell="A10" workbookViewId="0">
      <selection activeCell="G41" sqref="G41"/>
    </sheetView>
  </sheetViews>
  <sheetFormatPr defaultRowHeight="14.4" x14ac:dyDescent="0.3"/>
  <sheetData>
    <row r="21" spans="2:6" ht="15" thickBot="1" x14ac:dyDescent="0.35"/>
    <row r="22" spans="2:6" ht="16.2" thickBot="1" x14ac:dyDescent="0.35">
      <c r="B22" s="48" t="s">
        <v>22</v>
      </c>
      <c r="C22" s="49"/>
      <c r="D22" s="50"/>
      <c r="E22" s="50"/>
      <c r="F22" s="51"/>
    </row>
    <row r="28" spans="2:6" ht="25.8" customHeight="1" x14ac:dyDescent="0.3"/>
    <row r="29" spans="2:6" x14ac:dyDescent="0.3">
      <c r="B29" t="s">
        <v>19</v>
      </c>
    </row>
    <row r="30" spans="2:6" x14ac:dyDescent="0.3">
      <c r="B30" s="45" t="s">
        <v>14</v>
      </c>
    </row>
    <row r="31" spans="2:6" x14ac:dyDescent="0.3">
      <c r="C31" s="44" t="s">
        <v>15</v>
      </c>
    </row>
    <row r="32" spans="2:6" x14ac:dyDescent="0.3">
      <c r="C32" s="44" t="s">
        <v>16</v>
      </c>
    </row>
    <row r="33" spans="3:3" x14ac:dyDescent="0.3">
      <c r="C33" s="44" t="s">
        <v>17</v>
      </c>
    </row>
    <row r="34" spans="3:3" x14ac:dyDescent="0.3">
      <c r="C34" s="44" t="s">
        <v>18</v>
      </c>
    </row>
    <row r="35" spans="3:3" x14ac:dyDescent="0.3">
      <c r="C35" s="44" t="s">
        <v>20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Scores</vt:lpstr>
      <vt:lpstr>PH2</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Gilani, Syed</dc:creator>
  <cp:lastModifiedBy>Anil Agrawal</cp:lastModifiedBy>
  <cp:lastPrinted>2015-12-10T21:46:54Z</cp:lastPrinted>
  <dcterms:created xsi:type="dcterms:W3CDTF">2015-04-13T19:54:54Z</dcterms:created>
  <dcterms:modified xsi:type="dcterms:W3CDTF">2017-03-27T16:23:55Z</dcterms:modified>
</cp:coreProperties>
</file>