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 iterate="1" calcOnSave="0"/>
</workbook>
</file>

<file path=xl/calcChain.xml><?xml version="1.0" encoding="utf-8"?>
<calcChain xmlns="http://schemas.openxmlformats.org/spreadsheetml/2006/main">
  <c r="D51" i="1"/>
  <c r="D50"/>
  <c r="D17"/>
  <c r="D28" s="1"/>
  <c r="D41" s="1"/>
  <c r="D18"/>
  <c r="E18" s="1"/>
  <c r="F18" s="1"/>
  <c r="G18" s="1"/>
  <c r="H18" s="1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K37" s="1"/>
  <c r="D25"/>
  <c r="D46" s="1"/>
  <c r="E25"/>
  <c r="E46" s="1"/>
  <c r="F25"/>
  <c r="F46" s="1"/>
  <c r="G25"/>
  <c r="G46" s="1"/>
  <c r="H25"/>
  <c r="H46" s="1"/>
  <c r="I25"/>
  <c r="I46" s="1"/>
  <c r="J25"/>
  <c r="J46" s="1"/>
  <c r="K25"/>
  <c r="K46" s="1"/>
  <c r="L25"/>
  <c r="L46" s="1"/>
  <c r="M25"/>
  <c r="M46" s="1"/>
  <c r="N25"/>
  <c r="N46" s="1"/>
  <c r="O25"/>
  <c r="O46" s="1"/>
  <c r="P25"/>
  <c r="P46" s="1"/>
  <c r="Q25"/>
  <c r="Q46" s="1"/>
  <c r="R25"/>
  <c r="R46" s="1"/>
  <c r="S25"/>
  <c r="S46" s="1"/>
  <c r="T25"/>
  <c r="T46" s="1"/>
  <c r="U25"/>
  <c r="U46" s="1"/>
  <c r="V25"/>
  <c r="V46" s="1"/>
  <c r="W25"/>
  <c r="W46" s="1"/>
  <c r="X25"/>
  <c r="X46" s="1"/>
  <c r="Y25"/>
  <c r="Y46" s="1"/>
  <c r="Z25"/>
  <c r="Z46" s="1"/>
  <c r="AA25"/>
  <c r="AA46" s="1"/>
  <c r="AB25"/>
  <c r="AB46" s="1"/>
  <c r="AC25"/>
  <c r="AC46" s="1"/>
  <c r="AD25"/>
  <c r="AD46" s="1"/>
  <c r="AE25"/>
  <c r="AE46" s="1"/>
  <c r="AF25"/>
  <c r="AF46" s="1"/>
  <c r="AG25"/>
  <c r="AG46" s="1"/>
  <c r="AH25"/>
  <c r="AH46" s="1"/>
  <c r="AI25"/>
  <c r="AI46" s="1"/>
  <c r="AJ25"/>
  <c r="AJ46" s="1"/>
  <c r="AK25"/>
  <c r="AK46" s="1"/>
  <c r="AL25"/>
  <c r="AL46" s="1"/>
  <c r="AM25"/>
  <c r="AM46" s="1"/>
  <c r="AN25"/>
  <c r="AN46" s="1"/>
  <c r="AO25"/>
  <c r="AO46" s="1"/>
  <c r="AP25"/>
  <c r="AP46" s="1"/>
  <c r="AQ25"/>
  <c r="AQ46" s="1"/>
  <c r="AR25"/>
  <c r="AR46" s="1"/>
  <c r="AS25"/>
  <c r="AS46" s="1"/>
  <c r="AT25"/>
  <c r="AT46" s="1"/>
  <c r="AU25"/>
  <c r="AU46" s="1"/>
  <c r="AV25"/>
  <c r="AV46" s="1"/>
  <c r="AW25"/>
  <c r="AW46" s="1"/>
  <c r="AX25"/>
  <c r="AX46" s="1"/>
  <c r="AY25"/>
  <c r="AY46" s="1"/>
  <c r="AZ25"/>
  <c r="AZ46" s="1"/>
  <c r="BA25"/>
  <c r="BA46" s="1"/>
  <c r="BB25"/>
  <c r="BB46" s="1"/>
  <c r="BC25"/>
  <c r="BC46" s="1"/>
  <c r="BD25"/>
  <c r="BD46" s="1"/>
  <c r="BE25"/>
  <c r="BE46" s="1"/>
  <c r="BF25"/>
  <c r="BF46" s="1"/>
  <c r="BG25"/>
  <c r="BG46" s="1"/>
  <c r="BH25"/>
  <c r="BH46" s="1"/>
  <c r="BI25"/>
  <c r="BI46" s="1"/>
  <c r="BJ25"/>
  <c r="BJ46" s="1"/>
  <c r="BK25"/>
  <c r="BK46" s="1"/>
  <c r="D26"/>
  <c r="D47" s="1"/>
  <c r="E26"/>
  <c r="E47" s="1"/>
  <c r="F26"/>
  <c r="F47" s="1"/>
  <c r="G26"/>
  <c r="G47" s="1"/>
  <c r="H26"/>
  <c r="H47" s="1"/>
  <c r="I26"/>
  <c r="I47" s="1"/>
  <c r="J26"/>
  <c r="J47" s="1"/>
  <c r="K26"/>
  <c r="K47" s="1"/>
  <c r="L26"/>
  <c r="L47" s="1"/>
  <c r="M26"/>
  <c r="M47" s="1"/>
  <c r="N26"/>
  <c r="N47" s="1"/>
  <c r="O26"/>
  <c r="O47" s="1"/>
  <c r="P26"/>
  <c r="P47" s="1"/>
  <c r="Q26"/>
  <c r="Q47" s="1"/>
  <c r="R26"/>
  <c r="R47" s="1"/>
  <c r="S26"/>
  <c r="S47" s="1"/>
  <c r="T26"/>
  <c r="T47" s="1"/>
  <c r="U26"/>
  <c r="U47" s="1"/>
  <c r="V26"/>
  <c r="V47" s="1"/>
  <c r="W26"/>
  <c r="W47" s="1"/>
  <c r="X26"/>
  <c r="X47" s="1"/>
  <c r="Y26"/>
  <c r="Y47" s="1"/>
  <c r="Z26"/>
  <c r="Z47" s="1"/>
  <c r="AA26"/>
  <c r="AA47" s="1"/>
  <c r="AB26"/>
  <c r="AB47" s="1"/>
  <c r="AC26"/>
  <c r="AC47" s="1"/>
  <c r="AD26"/>
  <c r="AD47" s="1"/>
  <c r="AE26"/>
  <c r="AE47" s="1"/>
  <c r="AF26"/>
  <c r="AF47" s="1"/>
  <c r="AG26"/>
  <c r="AG47" s="1"/>
  <c r="AH26"/>
  <c r="AH47" s="1"/>
  <c r="AI26"/>
  <c r="AI47" s="1"/>
  <c r="AJ26"/>
  <c r="AJ47" s="1"/>
  <c r="AK26"/>
  <c r="AK47" s="1"/>
  <c r="AL26"/>
  <c r="AL47" s="1"/>
  <c r="AM26"/>
  <c r="AM47" s="1"/>
  <c r="AN26"/>
  <c r="AN47" s="1"/>
  <c r="AO26"/>
  <c r="AO47" s="1"/>
  <c r="AP26"/>
  <c r="AP47" s="1"/>
  <c r="AQ26"/>
  <c r="AQ47" s="1"/>
  <c r="AR26"/>
  <c r="AR47" s="1"/>
  <c r="AS26"/>
  <c r="AS47" s="1"/>
  <c r="AT26"/>
  <c r="AT47" s="1"/>
  <c r="AU26"/>
  <c r="AU47" s="1"/>
  <c r="AV26"/>
  <c r="AV47" s="1"/>
  <c r="AW26"/>
  <c r="AW47" s="1"/>
  <c r="AX26"/>
  <c r="AX47" s="1"/>
  <c r="AY26"/>
  <c r="AY47" s="1"/>
  <c r="AZ26"/>
  <c r="AZ47" s="1"/>
  <c r="BA26"/>
  <c r="BA47" s="1"/>
  <c r="BB26"/>
  <c r="BB47" s="1"/>
  <c r="BC26"/>
  <c r="BC47" s="1"/>
  <c r="BD26"/>
  <c r="BD47" s="1"/>
  <c r="BE26"/>
  <c r="BE47" s="1"/>
  <c r="BF26"/>
  <c r="BF47" s="1"/>
  <c r="BG26"/>
  <c r="BG47" s="1"/>
  <c r="BH26"/>
  <c r="BH47" s="1"/>
  <c r="BI26"/>
  <c r="BI47" s="1"/>
  <c r="BJ26"/>
  <c r="BJ47" s="1"/>
  <c r="BK26"/>
  <c r="BK47" s="1"/>
  <c r="D29"/>
  <c r="D49" s="1"/>
  <c r="E29"/>
  <c r="E49" s="1"/>
  <c r="F29"/>
  <c r="F49" s="1"/>
  <c r="G29"/>
  <c r="G49" s="1"/>
  <c r="H29"/>
  <c r="H49" s="1"/>
  <c r="I29"/>
  <c r="I49" s="1"/>
  <c r="J29"/>
  <c r="J49" s="1"/>
  <c r="K29"/>
  <c r="K49" s="1"/>
  <c r="L29"/>
  <c r="L49" s="1"/>
  <c r="M29"/>
  <c r="M49" s="1"/>
  <c r="N29"/>
  <c r="N49" s="1"/>
  <c r="O29"/>
  <c r="O49" s="1"/>
  <c r="P29"/>
  <c r="P49" s="1"/>
  <c r="Q29"/>
  <c r="Q49" s="1"/>
  <c r="R29"/>
  <c r="R49" s="1"/>
  <c r="S29"/>
  <c r="S49" s="1"/>
  <c r="T29"/>
  <c r="T49" s="1"/>
  <c r="U29"/>
  <c r="U49" s="1"/>
  <c r="V29"/>
  <c r="V49" s="1"/>
  <c r="W29"/>
  <c r="W49" s="1"/>
  <c r="X29"/>
  <c r="X49" s="1"/>
  <c r="Y29"/>
  <c r="Y49" s="1"/>
  <c r="Z29"/>
  <c r="Z49" s="1"/>
  <c r="AA29"/>
  <c r="AA49" s="1"/>
  <c r="AB29"/>
  <c r="AB49" s="1"/>
  <c r="AC29"/>
  <c r="AC49" s="1"/>
  <c r="AD29"/>
  <c r="AD49" s="1"/>
  <c r="AE29"/>
  <c r="AE49" s="1"/>
  <c r="AF29"/>
  <c r="AF49" s="1"/>
  <c r="AG29"/>
  <c r="AG49" s="1"/>
  <c r="AH29"/>
  <c r="AH49" s="1"/>
  <c r="AI29"/>
  <c r="AI49" s="1"/>
  <c r="AJ29"/>
  <c r="AJ49" s="1"/>
  <c r="AK29"/>
  <c r="AK49" s="1"/>
  <c r="AL29"/>
  <c r="AL49" s="1"/>
  <c r="AM29"/>
  <c r="AM49" s="1"/>
  <c r="AN29"/>
  <c r="AN49" s="1"/>
  <c r="AO29"/>
  <c r="AO49" s="1"/>
  <c r="AP29"/>
  <c r="AP49" s="1"/>
  <c r="AQ29"/>
  <c r="AQ49" s="1"/>
  <c r="AR29"/>
  <c r="AR49" s="1"/>
  <c r="AS29"/>
  <c r="AS49" s="1"/>
  <c r="AT29"/>
  <c r="AT49" s="1"/>
  <c r="AU29"/>
  <c r="AU49" s="1"/>
  <c r="AV29"/>
  <c r="AV49" s="1"/>
  <c r="AW29"/>
  <c r="AW49" s="1"/>
  <c r="AX29"/>
  <c r="AX49" s="1"/>
  <c r="AY29"/>
  <c r="AY49" s="1"/>
  <c r="AZ29"/>
  <c r="AZ49" s="1"/>
  <c r="BA29"/>
  <c r="BA49" s="1"/>
  <c r="BB29"/>
  <c r="BB49" s="1"/>
  <c r="BC29"/>
  <c r="BC49" s="1"/>
  <c r="BD29"/>
  <c r="BD49" s="1"/>
  <c r="BE29"/>
  <c r="BE49" s="1"/>
  <c r="BF29"/>
  <c r="BF49" s="1"/>
  <c r="BG29"/>
  <c r="BG49" s="1"/>
  <c r="BH29"/>
  <c r="BH49" s="1"/>
  <c r="BI29"/>
  <c r="BI49" s="1"/>
  <c r="BJ29"/>
  <c r="BJ49" s="1"/>
  <c r="BK29"/>
  <c r="BK49" s="1"/>
  <c r="D30"/>
  <c r="D42" s="1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D52" l="1"/>
  <c r="D31"/>
  <c r="D27"/>
  <c r="D48"/>
  <c r="E17"/>
  <c r="E28" s="1"/>
  <c r="E27" s="1"/>
  <c r="D37"/>
  <c r="D36"/>
  <c r="BI37"/>
  <c r="AW37"/>
  <c r="AO37"/>
  <c r="AC37"/>
  <c r="Q37"/>
  <c r="BH37"/>
  <c r="BD37"/>
  <c r="AZ37"/>
  <c r="AV37"/>
  <c r="AR37"/>
  <c r="AN37"/>
  <c r="AJ37"/>
  <c r="AF37"/>
  <c r="AB37"/>
  <c r="X37"/>
  <c r="T37"/>
  <c r="P37"/>
  <c r="L37"/>
  <c r="H37"/>
  <c r="BA37"/>
  <c r="AK37"/>
  <c r="Y37"/>
  <c r="M37"/>
  <c r="E37"/>
  <c r="BJ37"/>
  <c r="BF37"/>
  <c r="BB37"/>
  <c r="AX37"/>
  <c r="AT37"/>
  <c r="AP37"/>
  <c r="AL37"/>
  <c r="AH37"/>
  <c r="AD37"/>
  <c r="Z37"/>
  <c r="V37"/>
  <c r="R37"/>
  <c r="N37"/>
  <c r="J37"/>
  <c r="F37"/>
  <c r="BE37"/>
  <c r="AS37"/>
  <c r="AG37"/>
  <c r="U37"/>
  <c r="I37"/>
  <c r="BG37"/>
  <c r="BC37"/>
  <c r="AY37"/>
  <c r="AU37"/>
  <c r="AQ37"/>
  <c r="AM37"/>
  <c r="AI37"/>
  <c r="AE37"/>
  <c r="AA37"/>
  <c r="W37"/>
  <c r="S37"/>
  <c r="O37"/>
  <c r="K37"/>
  <c r="G37"/>
  <c r="D21"/>
  <c r="E51" s="1"/>
  <c r="D20"/>
  <c r="D39" s="1"/>
  <c r="D19"/>
  <c r="E50" l="1"/>
  <c r="E42" s="1"/>
  <c r="E54" s="1"/>
  <c r="D22"/>
  <c r="F17"/>
  <c r="F36" s="1"/>
  <c r="D40"/>
  <c r="E48"/>
  <c r="E41"/>
  <c r="E36"/>
  <c r="D38"/>
  <c r="D43" s="1"/>
  <c r="E21"/>
  <c r="F51" s="1"/>
  <c r="E19"/>
  <c r="F50" s="1"/>
  <c r="E20"/>
  <c r="E39" s="1"/>
  <c r="F42" l="1"/>
  <c r="F54" s="1"/>
  <c r="F28"/>
  <c r="F27" s="1"/>
  <c r="G17"/>
  <c r="G28" s="1"/>
  <c r="G27" s="1"/>
  <c r="E40"/>
  <c r="E52"/>
  <c r="G41"/>
  <c r="G48" s="1"/>
  <c r="E22"/>
  <c r="H17"/>
  <c r="E38"/>
  <c r="E43" s="1"/>
  <c r="F21"/>
  <c r="G51" s="1"/>
  <c r="F19"/>
  <c r="G50" s="1"/>
  <c r="G42" s="1"/>
  <c r="G54" s="1"/>
  <c r="F20"/>
  <c r="F39" s="1"/>
  <c r="E31"/>
  <c r="F41" l="1"/>
  <c r="F48" s="1"/>
  <c r="F52" s="1"/>
  <c r="G36"/>
  <c r="F40"/>
  <c r="G52"/>
  <c r="I17"/>
  <c r="H28"/>
  <c r="H27" s="1"/>
  <c r="H36"/>
  <c r="F38"/>
  <c r="F22"/>
  <c r="G20"/>
  <c r="G39" s="1"/>
  <c r="G21"/>
  <c r="H51" s="1"/>
  <c r="G19"/>
  <c r="H50" s="1"/>
  <c r="F31"/>
  <c r="H42" l="1"/>
  <c r="H54" s="1"/>
  <c r="F43"/>
  <c r="G40"/>
  <c r="H41"/>
  <c r="H48" s="1"/>
  <c r="H52" s="1"/>
  <c r="J17"/>
  <c r="I36"/>
  <c r="I28"/>
  <c r="I27" s="1"/>
  <c r="G38"/>
  <c r="G43" s="1"/>
  <c r="G22"/>
  <c r="H20"/>
  <c r="H39" s="1"/>
  <c r="H21"/>
  <c r="I51" s="1"/>
  <c r="H19"/>
  <c r="I50" s="1"/>
  <c r="I42" s="1"/>
  <c r="I54" s="1"/>
  <c r="G31"/>
  <c r="H40" l="1"/>
  <c r="I41"/>
  <c r="I48" s="1"/>
  <c r="I52" s="1"/>
  <c r="K17"/>
  <c r="J28"/>
  <c r="J27" s="1"/>
  <c r="J36"/>
  <c r="H38"/>
  <c r="H22"/>
  <c r="I21"/>
  <c r="J51" s="1"/>
  <c r="I19"/>
  <c r="J50" s="1"/>
  <c r="J42" s="1"/>
  <c r="J54" s="1"/>
  <c r="I20"/>
  <c r="I39" s="1"/>
  <c r="H31"/>
  <c r="H43" l="1"/>
  <c r="I40"/>
  <c r="J41"/>
  <c r="J48" s="1"/>
  <c r="J52" s="1"/>
  <c r="I38"/>
  <c r="I22"/>
  <c r="L17"/>
  <c r="K36"/>
  <c r="K28"/>
  <c r="K27" s="1"/>
  <c r="J21"/>
  <c r="K51" s="1"/>
  <c r="J19"/>
  <c r="K50" s="1"/>
  <c r="J20"/>
  <c r="J39" s="1"/>
  <c r="I31"/>
  <c r="K42" l="1"/>
  <c r="K54" s="1"/>
  <c r="I43"/>
  <c r="J40"/>
  <c r="K41"/>
  <c r="K48" s="1"/>
  <c r="K52" s="1"/>
  <c r="J38"/>
  <c r="J43" s="1"/>
  <c r="J22"/>
  <c r="M17"/>
  <c r="L28"/>
  <c r="L27" s="1"/>
  <c r="L36"/>
  <c r="K20"/>
  <c r="K39" s="1"/>
  <c r="K21"/>
  <c r="L51" s="1"/>
  <c r="K19"/>
  <c r="L50" s="1"/>
  <c r="J31"/>
  <c r="L42" l="1"/>
  <c r="L54" s="1"/>
  <c r="K40"/>
  <c r="L41"/>
  <c r="L48" s="1"/>
  <c r="L52" s="1"/>
  <c r="N17"/>
  <c r="M28"/>
  <c r="M27" s="1"/>
  <c r="M36"/>
  <c r="K38"/>
  <c r="K22"/>
  <c r="L20"/>
  <c r="L39" s="1"/>
  <c r="L21"/>
  <c r="M51" s="1"/>
  <c r="L19"/>
  <c r="M50" s="1"/>
  <c r="K31"/>
  <c r="M42" l="1"/>
  <c r="M54" s="1"/>
  <c r="K43"/>
  <c r="L40"/>
  <c r="M41"/>
  <c r="M48" s="1"/>
  <c r="M52" s="1"/>
  <c r="O17"/>
  <c r="N28"/>
  <c r="N27" s="1"/>
  <c r="N36"/>
  <c r="L38"/>
  <c r="L22"/>
  <c r="M21"/>
  <c r="N51" s="1"/>
  <c r="M19"/>
  <c r="N50" s="1"/>
  <c r="M20"/>
  <c r="M39" s="1"/>
  <c r="L31"/>
  <c r="N42" l="1"/>
  <c r="N54" s="1"/>
  <c r="L43"/>
  <c r="M40"/>
  <c r="N41"/>
  <c r="N48" s="1"/>
  <c r="N52" s="1"/>
  <c r="M38"/>
  <c r="M43" s="1"/>
  <c r="M22"/>
  <c r="P17"/>
  <c r="O28"/>
  <c r="O27" s="1"/>
  <c r="O36"/>
  <c r="N21"/>
  <c r="O51" s="1"/>
  <c r="N19"/>
  <c r="O50" s="1"/>
  <c r="O42" s="1"/>
  <c r="O54" s="1"/>
  <c r="N20"/>
  <c r="N39" s="1"/>
  <c r="M31"/>
  <c r="N40" l="1"/>
  <c r="O41"/>
  <c r="O48" s="1"/>
  <c r="O52" s="1"/>
  <c r="N38"/>
  <c r="N22"/>
  <c r="Q17"/>
  <c r="P28"/>
  <c r="P27" s="1"/>
  <c r="P36"/>
  <c r="O20"/>
  <c r="O39" s="1"/>
  <c r="O21"/>
  <c r="P51" s="1"/>
  <c r="O19"/>
  <c r="P50" s="1"/>
  <c r="N31"/>
  <c r="P42" l="1"/>
  <c r="P54" s="1"/>
  <c r="N43"/>
  <c r="O40"/>
  <c r="P41"/>
  <c r="P48" s="1"/>
  <c r="P52" s="1"/>
  <c r="R17"/>
  <c r="Q28"/>
  <c r="Q27" s="1"/>
  <c r="Q36"/>
  <c r="O38"/>
  <c r="O22"/>
  <c r="P20"/>
  <c r="P39" s="1"/>
  <c r="P21"/>
  <c r="Q51" s="1"/>
  <c r="P19"/>
  <c r="Q50" s="1"/>
  <c r="O31"/>
  <c r="Q42" l="1"/>
  <c r="Q54" s="1"/>
  <c r="O43"/>
  <c r="P40"/>
  <c r="Q41"/>
  <c r="Q48" s="1"/>
  <c r="Q52" s="1"/>
  <c r="S17"/>
  <c r="R36"/>
  <c r="R28"/>
  <c r="R27" s="1"/>
  <c r="P38"/>
  <c r="P22"/>
  <c r="Q21"/>
  <c r="R51" s="1"/>
  <c r="Q19"/>
  <c r="R50" s="1"/>
  <c r="Q20"/>
  <c r="Q39" s="1"/>
  <c r="P31"/>
  <c r="R42" l="1"/>
  <c r="R54" s="1"/>
  <c r="P43"/>
  <c r="R41"/>
  <c r="R48" s="1"/>
  <c r="R52" s="1"/>
  <c r="Q38"/>
  <c r="Q22"/>
  <c r="T17"/>
  <c r="S28"/>
  <c r="S27" s="1"/>
  <c r="S36"/>
  <c r="Q40"/>
  <c r="R21"/>
  <c r="S51" s="1"/>
  <c r="R19"/>
  <c r="S50" s="1"/>
  <c r="R20"/>
  <c r="R39" s="1"/>
  <c r="Q31"/>
  <c r="S42" l="1"/>
  <c r="S54" s="1"/>
  <c r="Q43"/>
  <c r="R40"/>
  <c r="S41"/>
  <c r="S48" s="1"/>
  <c r="S52" s="1"/>
  <c r="R38"/>
  <c r="R43" s="1"/>
  <c r="R22"/>
  <c r="U17"/>
  <c r="T36"/>
  <c r="T28"/>
  <c r="T27" s="1"/>
  <c r="S20"/>
  <c r="S39" s="1"/>
  <c r="S21"/>
  <c r="T51" s="1"/>
  <c r="S19"/>
  <c r="T50" s="1"/>
  <c r="R31"/>
  <c r="T42" l="1"/>
  <c r="T54" s="1"/>
  <c r="S40"/>
  <c r="T41"/>
  <c r="T48" s="1"/>
  <c r="T52" s="1"/>
  <c r="S38"/>
  <c r="S22"/>
  <c r="V17"/>
  <c r="U28"/>
  <c r="U27" s="1"/>
  <c r="U36"/>
  <c r="T20"/>
  <c r="T39" s="1"/>
  <c r="T21"/>
  <c r="U51" s="1"/>
  <c r="T19"/>
  <c r="U50" s="1"/>
  <c r="S31"/>
  <c r="U42" l="1"/>
  <c r="U54" s="1"/>
  <c r="S43"/>
  <c r="T40"/>
  <c r="U41"/>
  <c r="U48" s="1"/>
  <c r="U52" s="1"/>
  <c r="T38"/>
  <c r="T43" s="1"/>
  <c r="T22"/>
  <c r="W17"/>
  <c r="V28"/>
  <c r="V27" s="1"/>
  <c r="V36"/>
  <c r="U21"/>
  <c r="V51" s="1"/>
  <c r="U19"/>
  <c r="V50" s="1"/>
  <c r="U20"/>
  <c r="U39" s="1"/>
  <c r="T31"/>
  <c r="V42" l="1"/>
  <c r="V54" s="1"/>
  <c r="U40"/>
  <c r="V41"/>
  <c r="V48" s="1"/>
  <c r="V52" s="1"/>
  <c r="X17"/>
  <c r="W36"/>
  <c r="W28"/>
  <c r="W27" s="1"/>
  <c r="U38"/>
  <c r="U22"/>
  <c r="V21"/>
  <c r="W51" s="1"/>
  <c r="V19"/>
  <c r="W50" s="1"/>
  <c r="V20"/>
  <c r="V39" s="1"/>
  <c r="U31"/>
  <c r="V31"/>
  <c r="W42" l="1"/>
  <c r="W54" s="1"/>
  <c r="U43"/>
  <c r="V40"/>
  <c r="W41"/>
  <c r="W48" s="1"/>
  <c r="W52" s="1"/>
  <c r="Y17"/>
  <c r="X36"/>
  <c r="X28"/>
  <c r="X27" s="1"/>
  <c r="V38"/>
  <c r="V22"/>
  <c r="W19"/>
  <c r="W21"/>
  <c r="X51" s="1"/>
  <c r="W20"/>
  <c r="W39" s="1"/>
  <c r="X50" l="1"/>
  <c r="X42" s="1"/>
  <c r="X54" s="1"/>
  <c r="V43"/>
  <c r="W40"/>
  <c r="X41"/>
  <c r="X48" s="1"/>
  <c r="Z17"/>
  <c r="Y28"/>
  <c r="Y27" s="1"/>
  <c r="Y36"/>
  <c r="W38"/>
  <c r="W22"/>
  <c r="X19"/>
  <c r="Y50" s="1"/>
  <c r="Y42" s="1"/>
  <c r="Y54" s="1"/>
  <c r="X20"/>
  <c r="X39" s="1"/>
  <c r="X21"/>
  <c r="Y51" s="1"/>
  <c r="W31"/>
  <c r="W43" l="1"/>
  <c r="X52"/>
  <c r="X40"/>
  <c r="Y41"/>
  <c r="Y48" s="1"/>
  <c r="Y52" s="1"/>
  <c r="X22"/>
  <c r="AA17"/>
  <c r="Z36"/>
  <c r="Z28"/>
  <c r="Z27" s="1"/>
  <c r="X38"/>
  <c r="X43" s="1"/>
  <c r="Y21"/>
  <c r="Z51" s="1"/>
  <c r="Y19"/>
  <c r="Z50" s="1"/>
  <c r="Y20"/>
  <c r="Y39" s="1"/>
  <c r="X31"/>
  <c r="Z42" l="1"/>
  <c r="Z54" s="1"/>
  <c r="Y40"/>
  <c r="Z41"/>
  <c r="Z48" s="1"/>
  <c r="Z52" s="1"/>
  <c r="Y38"/>
  <c r="Y22"/>
  <c r="AB17"/>
  <c r="AA36"/>
  <c r="AA28"/>
  <c r="AA27" s="1"/>
  <c r="Z20"/>
  <c r="Z21"/>
  <c r="AA51" s="1"/>
  <c r="Z19"/>
  <c r="AA50" s="1"/>
  <c r="Y31"/>
  <c r="AA42" l="1"/>
  <c r="AA54" s="1"/>
  <c r="Y43"/>
  <c r="Z40"/>
  <c r="AA41"/>
  <c r="AA48" s="1"/>
  <c r="AA52" s="1"/>
  <c r="AC17"/>
  <c r="AB28"/>
  <c r="AB27" s="1"/>
  <c r="AB36"/>
  <c r="Z38"/>
  <c r="Z22"/>
  <c r="Z39"/>
  <c r="AA19"/>
  <c r="AA20"/>
  <c r="AA39" s="1"/>
  <c r="AA21"/>
  <c r="AB51" s="1"/>
  <c r="Z31"/>
  <c r="Z43" l="1"/>
  <c r="AB50"/>
  <c r="AB42" s="1"/>
  <c r="AB54" s="1"/>
  <c r="AA40"/>
  <c r="AB41"/>
  <c r="AB48" s="1"/>
  <c r="AB52" s="1"/>
  <c r="AA38"/>
  <c r="AA43" s="1"/>
  <c r="AA22"/>
  <c r="AD17"/>
  <c r="AC28"/>
  <c r="AC27" s="1"/>
  <c r="AC36"/>
  <c r="AB19"/>
  <c r="AC50" s="1"/>
  <c r="AC42" s="1"/>
  <c r="AC54" s="1"/>
  <c r="AB21"/>
  <c r="AC51" s="1"/>
  <c r="AB20"/>
  <c r="AB39" s="1"/>
  <c r="AA31"/>
  <c r="AB40" l="1"/>
  <c r="AC41"/>
  <c r="AC48" s="1"/>
  <c r="AC52" s="1"/>
  <c r="AB22"/>
  <c r="AE17"/>
  <c r="AD28"/>
  <c r="AD27" s="1"/>
  <c r="AD36"/>
  <c r="AB38"/>
  <c r="AC19"/>
  <c r="AD50" s="1"/>
  <c r="AD42" s="1"/>
  <c r="AD54" s="1"/>
  <c r="AC20"/>
  <c r="AC39" s="1"/>
  <c r="AC21"/>
  <c r="AD51" s="1"/>
  <c r="AB31"/>
  <c r="AB43" l="1"/>
  <c r="AC40"/>
  <c r="AD41"/>
  <c r="AD48" s="1"/>
  <c r="AD52" s="1"/>
  <c r="AC38"/>
  <c r="AC43" s="1"/>
  <c r="AC22"/>
  <c r="AF17"/>
  <c r="AE36"/>
  <c r="AE28"/>
  <c r="AE27" s="1"/>
  <c r="AD19"/>
  <c r="AD20"/>
  <c r="AD39" s="1"/>
  <c r="AD21"/>
  <c r="AE51" s="1"/>
  <c r="AD31"/>
  <c r="AC31"/>
  <c r="AE50" l="1"/>
  <c r="AE42" s="1"/>
  <c r="AE54" s="1"/>
  <c r="AD40"/>
  <c r="AE41"/>
  <c r="AE48" s="1"/>
  <c r="AG17"/>
  <c r="AF28"/>
  <c r="AF27" s="1"/>
  <c r="AF36"/>
  <c r="AD22"/>
  <c r="AD38"/>
  <c r="AD43" s="1"/>
  <c r="AE21"/>
  <c r="AF51" s="1"/>
  <c r="AE19"/>
  <c r="AE20"/>
  <c r="AE39" s="1"/>
  <c r="AE31"/>
  <c r="AF50" l="1"/>
  <c r="AF42" s="1"/>
  <c r="AF54" s="1"/>
  <c r="AE52"/>
  <c r="AE40"/>
  <c r="AF41"/>
  <c r="AF48" s="1"/>
  <c r="AE38"/>
  <c r="AE43" s="1"/>
  <c r="AE22"/>
  <c r="AH17"/>
  <c r="AG36"/>
  <c r="AG28"/>
  <c r="AG27" s="1"/>
  <c r="AF19"/>
  <c r="AG50" s="1"/>
  <c r="AF20"/>
  <c r="AF39" s="1"/>
  <c r="AF21"/>
  <c r="AG51" s="1"/>
  <c r="AF52" l="1"/>
  <c r="AG42"/>
  <c r="AG54" s="1"/>
  <c r="AF40"/>
  <c r="AG41"/>
  <c r="AG48" s="1"/>
  <c r="AG52" s="1"/>
  <c r="AI17"/>
  <c r="AH28"/>
  <c r="AH27" s="1"/>
  <c r="AH36"/>
  <c r="AF38"/>
  <c r="AF43" s="1"/>
  <c r="AF22"/>
  <c r="AG21"/>
  <c r="AH51" s="1"/>
  <c r="AG19"/>
  <c r="AH50" s="1"/>
  <c r="AG20"/>
  <c r="AG39" s="1"/>
  <c r="AF31"/>
  <c r="AH42" l="1"/>
  <c r="AH54" s="1"/>
  <c r="AG40"/>
  <c r="AH41"/>
  <c r="AH48" s="1"/>
  <c r="AH52" s="1"/>
  <c r="AG38"/>
  <c r="AG43" s="1"/>
  <c r="AG22"/>
  <c r="AJ17"/>
  <c r="AI36"/>
  <c r="AI28"/>
  <c r="AI27" s="1"/>
  <c r="AH19"/>
  <c r="AH21"/>
  <c r="AI51" s="1"/>
  <c r="AH20"/>
  <c r="AH39" s="1"/>
  <c r="AG31"/>
  <c r="AI50" l="1"/>
  <c r="AI42" s="1"/>
  <c r="AI54" s="1"/>
  <c r="AH40"/>
  <c r="AI41"/>
  <c r="AI48" s="1"/>
  <c r="AK17"/>
  <c r="AJ36"/>
  <c r="AJ28"/>
  <c r="AJ27" s="1"/>
  <c r="AH22"/>
  <c r="AH38"/>
  <c r="AH43" s="1"/>
  <c r="AI19"/>
  <c r="AJ50" s="1"/>
  <c r="AJ42" s="1"/>
  <c r="AJ54" s="1"/>
  <c r="AI20"/>
  <c r="AI39" s="1"/>
  <c r="AI21"/>
  <c r="AJ51" s="1"/>
  <c r="AH31"/>
  <c r="AI52" l="1"/>
  <c r="AI40"/>
  <c r="AJ41"/>
  <c r="AJ48" s="1"/>
  <c r="AJ52" s="1"/>
  <c r="AI22"/>
  <c r="AL17"/>
  <c r="AK28"/>
  <c r="AK27" s="1"/>
  <c r="AK36"/>
  <c r="AI38"/>
  <c r="AI43" s="1"/>
  <c r="AJ19"/>
  <c r="AJ21"/>
  <c r="AK51" s="1"/>
  <c r="AJ20"/>
  <c r="AJ39" s="1"/>
  <c r="AI31"/>
  <c r="AK50" l="1"/>
  <c r="AK42" s="1"/>
  <c r="AK54" s="1"/>
  <c r="AJ40"/>
  <c r="AK41"/>
  <c r="AK48" s="1"/>
  <c r="AM17"/>
  <c r="AL28"/>
  <c r="AL27" s="1"/>
  <c r="AL36"/>
  <c r="AJ38"/>
  <c r="AJ43" s="1"/>
  <c r="AJ22"/>
  <c r="AK21"/>
  <c r="AL51" s="1"/>
  <c r="AK19"/>
  <c r="AK20"/>
  <c r="AJ31"/>
  <c r="AL50" l="1"/>
  <c r="AL42" s="1"/>
  <c r="AL54" s="1"/>
  <c r="AK52"/>
  <c r="AK40"/>
  <c r="AL41"/>
  <c r="AL48" s="1"/>
  <c r="AK38"/>
  <c r="AK43" s="1"/>
  <c r="AK22"/>
  <c r="AN17"/>
  <c r="AM28"/>
  <c r="AM27" s="1"/>
  <c r="AM36"/>
  <c r="AK39"/>
  <c r="AL20"/>
  <c r="AL21"/>
  <c r="AM51" s="1"/>
  <c r="AL19"/>
  <c r="AM50" s="1"/>
  <c r="AM42" s="1"/>
  <c r="AM54" s="1"/>
  <c r="AK31"/>
  <c r="AL52" l="1"/>
  <c r="AL40"/>
  <c r="AM41"/>
  <c r="AM48" s="1"/>
  <c r="AM52" s="1"/>
  <c r="AL38"/>
  <c r="AL22"/>
  <c r="AO17"/>
  <c r="AN28"/>
  <c r="AN27" s="1"/>
  <c r="AN36"/>
  <c r="AL39"/>
  <c r="AM19"/>
  <c r="AN50" s="1"/>
  <c r="AN42" s="1"/>
  <c r="AN54" s="1"/>
  <c r="AM20"/>
  <c r="AM39" s="1"/>
  <c r="AM21"/>
  <c r="AN51" s="1"/>
  <c r="AL31"/>
  <c r="AL43" l="1"/>
  <c r="AM40"/>
  <c r="AN41"/>
  <c r="AN48" s="1"/>
  <c r="AN52" s="1"/>
  <c r="AM22"/>
  <c r="AP17"/>
  <c r="AO36"/>
  <c r="AO28"/>
  <c r="AO27" s="1"/>
  <c r="AM38"/>
  <c r="AM43" s="1"/>
  <c r="AN19"/>
  <c r="AN20"/>
  <c r="AN39" s="1"/>
  <c r="AN21"/>
  <c r="AO51" s="1"/>
  <c r="AM31"/>
  <c r="AO50" l="1"/>
  <c r="AO42" s="1"/>
  <c r="AO54" s="1"/>
  <c r="AN40"/>
  <c r="AO41"/>
  <c r="AO48" s="1"/>
  <c r="AQ17"/>
  <c r="AP28"/>
  <c r="AP27" s="1"/>
  <c r="AP36"/>
  <c r="AN38"/>
  <c r="AN43" s="1"/>
  <c r="AN22"/>
  <c r="AO21"/>
  <c r="AP51" s="1"/>
  <c r="AO19"/>
  <c r="AO20"/>
  <c r="AO39" s="1"/>
  <c r="AN31"/>
  <c r="AP50" l="1"/>
  <c r="AP42" s="1"/>
  <c r="AP54" s="1"/>
  <c r="AO52"/>
  <c r="AO40"/>
  <c r="AP41"/>
  <c r="AP48" s="1"/>
  <c r="AO38"/>
  <c r="AO43" s="1"/>
  <c r="AO22"/>
  <c r="AR17"/>
  <c r="AQ28"/>
  <c r="AQ27" s="1"/>
  <c r="AQ36"/>
  <c r="AP19"/>
  <c r="AP20"/>
  <c r="AP39" s="1"/>
  <c r="AP21"/>
  <c r="AQ51" s="1"/>
  <c r="AO31"/>
  <c r="AQ50" l="1"/>
  <c r="AQ42" s="1"/>
  <c r="AQ54" s="1"/>
  <c r="AP52"/>
  <c r="AP40"/>
  <c r="AQ41"/>
  <c r="AQ48" s="1"/>
  <c r="AP38"/>
  <c r="AP43" s="1"/>
  <c r="AP22"/>
  <c r="AS17"/>
  <c r="AR28"/>
  <c r="AR27" s="1"/>
  <c r="AR36"/>
  <c r="AQ21"/>
  <c r="AR51" s="1"/>
  <c r="AQ19"/>
  <c r="AR50" s="1"/>
  <c r="AQ20"/>
  <c r="AQ39" s="1"/>
  <c r="AP31"/>
  <c r="AQ52" l="1"/>
  <c r="AR42"/>
  <c r="AR54" s="1"/>
  <c r="AQ40"/>
  <c r="AR41"/>
  <c r="AR48" s="1"/>
  <c r="AR52" s="1"/>
  <c r="AQ38"/>
  <c r="AQ43" s="1"/>
  <c r="AQ22"/>
  <c r="AT17"/>
  <c r="AS28"/>
  <c r="AS27" s="1"/>
  <c r="AS36"/>
  <c r="AR19"/>
  <c r="AR21"/>
  <c r="AS51" s="1"/>
  <c r="AR20"/>
  <c r="AR39" s="1"/>
  <c r="AQ31"/>
  <c r="AS50" l="1"/>
  <c r="AS42" s="1"/>
  <c r="AS54" s="1"/>
  <c r="AR40"/>
  <c r="AS41"/>
  <c r="AS48" s="1"/>
  <c r="AU17"/>
  <c r="AT36"/>
  <c r="AT28"/>
  <c r="AT27" s="1"/>
  <c r="AR22"/>
  <c r="AR38"/>
  <c r="AR43" s="1"/>
  <c r="AS21"/>
  <c r="AT51" s="1"/>
  <c r="AS19"/>
  <c r="AT50" s="1"/>
  <c r="AS20"/>
  <c r="AS39" s="1"/>
  <c r="AR31"/>
  <c r="AT42" l="1"/>
  <c r="AT54" s="1"/>
  <c r="AS52"/>
  <c r="AS40"/>
  <c r="AT41"/>
  <c r="AT48" s="1"/>
  <c r="AT52" s="1"/>
  <c r="AS38"/>
  <c r="AS43" s="1"/>
  <c r="AS22"/>
  <c r="AV17"/>
  <c r="AU36"/>
  <c r="AU28"/>
  <c r="AU27" s="1"/>
  <c r="AT19"/>
  <c r="AT21"/>
  <c r="AU51" s="1"/>
  <c r="AT20"/>
  <c r="AT39" s="1"/>
  <c r="AS31"/>
  <c r="AU50" l="1"/>
  <c r="AU42" s="1"/>
  <c r="AU54" s="1"/>
  <c r="AT40"/>
  <c r="AU41"/>
  <c r="AU48" s="1"/>
  <c r="AW17"/>
  <c r="AV28"/>
  <c r="AV27" s="1"/>
  <c r="AV36"/>
  <c r="AT22"/>
  <c r="AT38"/>
  <c r="AT43" s="1"/>
  <c r="AU19"/>
  <c r="AU20"/>
  <c r="AU39" s="1"/>
  <c r="AU21"/>
  <c r="AV51" s="1"/>
  <c r="AT31"/>
  <c r="AV50" l="1"/>
  <c r="AV42" s="1"/>
  <c r="AV54" s="1"/>
  <c r="AU52"/>
  <c r="AU40"/>
  <c r="AV41"/>
  <c r="AV48" s="1"/>
  <c r="AX17"/>
  <c r="AW36"/>
  <c r="AW28"/>
  <c r="AW27" s="1"/>
  <c r="AU22"/>
  <c r="AU38"/>
  <c r="AU43" s="1"/>
  <c r="AV19"/>
  <c r="AV20"/>
  <c r="AV39" s="1"/>
  <c r="AV21"/>
  <c r="AW51" s="1"/>
  <c r="AU31"/>
  <c r="AW50" l="1"/>
  <c r="AW42" s="1"/>
  <c r="AW54" s="1"/>
  <c r="AV52"/>
  <c r="AV40"/>
  <c r="AW41"/>
  <c r="AW48"/>
  <c r="AW52" s="1"/>
  <c r="AY17"/>
  <c r="AX28"/>
  <c r="AX27" s="1"/>
  <c r="AX36"/>
  <c r="AV22"/>
  <c r="AV38"/>
  <c r="AV43" s="1"/>
  <c r="AW21"/>
  <c r="AX51" s="1"/>
  <c r="AW19"/>
  <c r="AX50" s="1"/>
  <c r="AX42" s="1"/>
  <c r="AX54" s="1"/>
  <c r="AW20"/>
  <c r="AW39" s="1"/>
  <c r="AV31"/>
  <c r="AW40" l="1"/>
  <c r="AX41"/>
  <c r="AX48" s="1"/>
  <c r="AX52" s="1"/>
  <c r="AW38"/>
  <c r="AW22"/>
  <c r="AZ17"/>
  <c r="AY36"/>
  <c r="AY28"/>
  <c r="AY27" s="1"/>
  <c r="AX19"/>
  <c r="AX20"/>
  <c r="AX39" s="1"/>
  <c r="AX21"/>
  <c r="AY51" s="1"/>
  <c r="AW31"/>
  <c r="AY50" l="1"/>
  <c r="AY42" s="1"/>
  <c r="AY54" s="1"/>
  <c r="AW43"/>
  <c r="AX40"/>
  <c r="AY41"/>
  <c r="AY48" s="1"/>
  <c r="BA17"/>
  <c r="AZ36"/>
  <c r="AZ28"/>
  <c r="AZ27" s="1"/>
  <c r="AX22"/>
  <c r="AX38"/>
  <c r="AX43" s="1"/>
  <c r="AY19"/>
  <c r="AY20"/>
  <c r="AY39" s="1"/>
  <c r="AY21"/>
  <c r="AZ51" s="1"/>
  <c r="AX31"/>
  <c r="AY52" l="1"/>
  <c r="AZ50"/>
  <c r="AZ42" s="1"/>
  <c r="AZ54" s="1"/>
  <c r="AY40"/>
  <c r="AZ41"/>
  <c r="AZ48" s="1"/>
  <c r="AZ52" s="1"/>
  <c r="BB17"/>
  <c r="BA36"/>
  <c r="BA28"/>
  <c r="BA27" s="1"/>
  <c r="AY22"/>
  <c r="AY38"/>
  <c r="AY43" s="1"/>
  <c r="AZ19"/>
  <c r="AZ21"/>
  <c r="BA51" s="1"/>
  <c r="AZ20"/>
  <c r="AZ39" s="1"/>
  <c r="AY31"/>
  <c r="BA50" l="1"/>
  <c r="BA42" s="1"/>
  <c r="BA54" s="1"/>
  <c r="AZ40"/>
  <c r="BA41"/>
  <c r="BA48" s="1"/>
  <c r="BC17"/>
  <c r="BB28"/>
  <c r="BB27" s="1"/>
  <c r="BB36"/>
  <c r="AZ22"/>
  <c r="AZ38"/>
  <c r="AZ43" s="1"/>
  <c r="BA19"/>
  <c r="BA20"/>
  <c r="BA39" s="1"/>
  <c r="BA21"/>
  <c r="BB51" s="1"/>
  <c r="AZ31"/>
  <c r="BB50" l="1"/>
  <c r="BB42" s="1"/>
  <c r="BB54" s="1"/>
  <c r="BA52"/>
  <c r="BA40"/>
  <c r="BB41"/>
  <c r="BB48" s="1"/>
  <c r="BB52" s="1"/>
  <c r="BD17"/>
  <c r="BC28"/>
  <c r="BC27" s="1"/>
  <c r="BC36"/>
  <c r="BA38"/>
  <c r="BA43" s="1"/>
  <c r="BA22"/>
  <c r="BB19"/>
  <c r="BB21"/>
  <c r="BC51" s="1"/>
  <c r="BB20"/>
  <c r="BB39" s="1"/>
  <c r="BA31"/>
  <c r="BC50" l="1"/>
  <c r="BC42" s="1"/>
  <c r="BC54" s="1"/>
  <c r="BB40"/>
  <c r="BC41"/>
  <c r="BC48" s="1"/>
  <c r="BE17"/>
  <c r="BD36"/>
  <c r="BD28"/>
  <c r="BD27" s="1"/>
  <c r="BB22"/>
  <c r="BB38"/>
  <c r="BB43" s="1"/>
  <c r="BC21"/>
  <c r="BD51" s="1"/>
  <c r="BC19"/>
  <c r="BC20"/>
  <c r="BC39" s="1"/>
  <c r="BB31"/>
  <c r="BD50" l="1"/>
  <c r="BD42" s="1"/>
  <c r="BD54" s="1"/>
  <c r="BC52"/>
  <c r="BC40"/>
  <c r="BD41"/>
  <c r="BD48" s="1"/>
  <c r="BD52" s="1"/>
  <c r="BF17"/>
  <c r="BE28"/>
  <c r="BE27" s="1"/>
  <c r="BE36"/>
  <c r="BC38"/>
  <c r="BC43" s="1"/>
  <c r="BC22"/>
  <c r="BD19"/>
  <c r="BD21"/>
  <c r="BE51" s="1"/>
  <c r="BD20"/>
  <c r="BD39" s="1"/>
  <c r="BC31"/>
  <c r="BE50" l="1"/>
  <c r="BE42" s="1"/>
  <c r="BE54" s="1"/>
  <c r="BD40"/>
  <c r="BE41"/>
  <c r="BE48" s="1"/>
  <c r="BD22"/>
  <c r="BG17"/>
  <c r="BF28"/>
  <c r="BF27" s="1"/>
  <c r="BF36"/>
  <c r="BD38"/>
  <c r="BD43" s="1"/>
  <c r="BE21"/>
  <c r="BF51" s="1"/>
  <c r="BE19"/>
  <c r="BF50" s="1"/>
  <c r="BE20"/>
  <c r="BE39" s="1"/>
  <c r="BD31"/>
  <c r="BF42" l="1"/>
  <c r="BF54" s="1"/>
  <c r="BE52"/>
  <c r="BE40"/>
  <c r="BF41"/>
  <c r="BF48" s="1"/>
  <c r="BF52" s="1"/>
  <c r="BH17"/>
  <c r="BG36"/>
  <c r="BG28"/>
  <c r="BG27" s="1"/>
  <c r="BE38"/>
  <c r="BE43" s="1"/>
  <c r="BE22"/>
  <c r="BF20"/>
  <c r="BF21"/>
  <c r="BG51" s="1"/>
  <c r="BF19"/>
  <c r="BE31"/>
  <c r="BG50" l="1"/>
  <c r="BG42" s="1"/>
  <c r="BG54" s="1"/>
  <c r="BF40"/>
  <c r="BG41"/>
  <c r="BG48" s="1"/>
  <c r="BI17"/>
  <c r="BH28"/>
  <c r="BH27" s="1"/>
  <c r="BH36"/>
  <c r="BF38"/>
  <c r="BF22"/>
  <c r="BF39"/>
  <c r="BG19"/>
  <c r="BG20"/>
  <c r="BG39" s="1"/>
  <c r="BG21"/>
  <c r="BH51" s="1"/>
  <c r="BF31"/>
  <c r="BH50" l="1"/>
  <c r="BH42" s="1"/>
  <c r="BH54" s="1"/>
  <c r="BF43"/>
  <c r="BG52"/>
  <c r="BG40"/>
  <c r="BH41"/>
  <c r="BH48" s="1"/>
  <c r="BH52" s="1"/>
  <c r="BJ17"/>
  <c r="BI36"/>
  <c r="BI28"/>
  <c r="BI27" s="1"/>
  <c r="BG22"/>
  <c r="BG38"/>
  <c r="BH19"/>
  <c r="BH20"/>
  <c r="BH39" s="1"/>
  <c r="BH21"/>
  <c r="BI51" s="1"/>
  <c r="BG31"/>
  <c r="BI50" l="1"/>
  <c r="BI42" s="1"/>
  <c r="BI54" s="1"/>
  <c r="BG43"/>
  <c r="BH40"/>
  <c r="BI41"/>
  <c r="BI48" s="1"/>
  <c r="BH22"/>
  <c r="BK17"/>
  <c r="BJ28"/>
  <c r="BJ27" s="1"/>
  <c r="BJ36"/>
  <c r="BH38"/>
  <c r="BH43" s="1"/>
  <c r="BI19"/>
  <c r="BI20"/>
  <c r="BI39" s="1"/>
  <c r="BI21"/>
  <c r="BJ51" s="1"/>
  <c r="BH31"/>
  <c r="BJ50" l="1"/>
  <c r="BJ42" s="1"/>
  <c r="BJ54" s="1"/>
  <c r="BI40"/>
  <c r="BI52"/>
  <c r="BJ41"/>
  <c r="BJ48" s="1"/>
  <c r="BK36"/>
  <c r="BK28"/>
  <c r="BK27" s="1"/>
  <c r="BI22"/>
  <c r="BI38"/>
  <c r="BI43" s="1"/>
  <c r="BJ19"/>
  <c r="BJ20"/>
  <c r="BJ39" s="1"/>
  <c r="BJ21"/>
  <c r="BK51" s="1"/>
  <c r="BI31"/>
  <c r="BJ52" l="1"/>
  <c r="BK50"/>
  <c r="BK42" s="1"/>
  <c r="BK54" s="1"/>
  <c r="BJ40"/>
  <c r="BK41"/>
  <c r="BK48" s="1"/>
  <c r="BK52" s="1"/>
  <c r="BJ22"/>
  <c r="BJ38"/>
  <c r="BJ43" s="1"/>
  <c r="BK19"/>
  <c r="BK20"/>
  <c r="BK39" s="1"/>
  <c r="BK21"/>
  <c r="BK40" s="1"/>
  <c r="BK31"/>
  <c r="BJ31"/>
  <c r="BK22" l="1"/>
  <c r="BK38"/>
  <c r="BK43" s="1"/>
</calcChain>
</file>

<file path=xl/sharedStrings.xml><?xml version="1.0" encoding="utf-8"?>
<sst xmlns="http://schemas.openxmlformats.org/spreadsheetml/2006/main" count="53" uniqueCount="43">
  <si>
    <t>Borrowing for GA Reductions</t>
  </si>
  <si>
    <t>$ millions</t>
  </si>
  <si>
    <t>Principal Repayment</t>
  </si>
  <si>
    <t>Borrowing for Interest</t>
  </si>
  <si>
    <t>Model period ending</t>
  </si>
  <si>
    <t>Total</t>
  </si>
  <si>
    <t xml:space="preserve">Interest </t>
  </si>
  <si>
    <t>Balance Sheet - Trust</t>
  </si>
  <si>
    <t>Income Statement - Trust</t>
  </si>
  <si>
    <t>Balance Sheet - OPG</t>
  </si>
  <si>
    <t>Income Statement - OPG</t>
  </si>
  <si>
    <t>Long Term Debt (51% External)</t>
  </si>
  <si>
    <t>Intangible Asset</t>
  </si>
  <si>
    <t>Interest Expense</t>
  </si>
  <si>
    <t>Revenue - Interest</t>
  </si>
  <si>
    <t>Revenue - Principle</t>
  </si>
  <si>
    <t>Amortization of Intangible Asset</t>
  </si>
  <si>
    <t>Upon Consolidation</t>
  </si>
  <si>
    <t>Net Assets</t>
  </si>
  <si>
    <t>Assumptions:</t>
  </si>
  <si>
    <t>- Weighted average interest rate of 5%</t>
  </si>
  <si>
    <t>- Assumption that Management Fee - Fixed is based on 0.10% of total debt outstanding</t>
  </si>
  <si>
    <t>Accumulated Amortization - Intangible Asset</t>
  </si>
  <si>
    <t>Long Term Debt (5% OPG - External)</t>
  </si>
  <si>
    <t>Cash - Management Fees</t>
  </si>
  <si>
    <t>- Cash principle repayments from ratepayers to Trust are used by Trust  to pay down loans right away</t>
  </si>
  <si>
    <t>Management Fees (eliminates upon consolidation)</t>
  </si>
  <si>
    <t>Interest Expense (51% External)</t>
  </si>
  <si>
    <t>Interest Expense (5% OPG - External)</t>
  </si>
  <si>
    <t>Net (Income) Expense</t>
  </si>
  <si>
    <t>- Interest payments from ratepayers to Trust are used by Trust  to pay interest expense right away</t>
  </si>
  <si>
    <t>- Assumption that the IESO will pay fixed portion of management fee on annual basis</t>
  </si>
  <si>
    <t>Long Term Debt to Capital Markets (51% External)</t>
  </si>
  <si>
    <t>Long Term Debt to OPG (44% OFA)</t>
  </si>
  <si>
    <t>Long Term Debt TO OPG (5% OPG - External)</t>
  </si>
  <si>
    <t>Equity (44% OFA)</t>
  </si>
  <si>
    <t>Management Fee - Fixed (assume 10 bps) to OPG</t>
  </si>
  <si>
    <t>Revenue - Management Fee</t>
  </si>
  <si>
    <t>Cash - Interest Income received on 44% Equity</t>
  </si>
  <si>
    <t>Check</t>
  </si>
  <si>
    <t>- Interest income to OPG with no offsetting interest expense on 44% of OFA equity injection</t>
  </si>
  <si>
    <t>Net Income positive impacts to OPG:</t>
  </si>
  <si>
    <t>- Management Fee - Variable component of management fee not included (but required for accounting to work)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</si>
</sst>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_);\(#,##0\);&quot;-  &quot;;&quot; &quot;@"/>
    <numFmt numFmtId="165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64" fontId="2" fillId="0" borderId="0" xfId="1" applyNumberFormat="1" applyFont="1" applyFill="1" applyAlignment="1">
      <alignment vertical="top"/>
    </xf>
    <xf numFmtId="164" fontId="3" fillId="0" borderId="0" xfId="1" applyNumberFormat="1" applyFont="1" applyFill="1" applyAlignment="1">
      <alignment vertical="top"/>
    </xf>
    <xf numFmtId="0" fontId="4" fillId="0" borderId="0" xfId="0" applyFont="1"/>
    <xf numFmtId="43" fontId="4" fillId="0" borderId="0" xfId="1" applyFont="1"/>
    <xf numFmtId="14" fontId="3" fillId="3" borderId="0" xfId="1" applyNumberFormat="1" applyFont="1" applyFill="1" applyAlignment="1">
      <alignment vertical="top"/>
    </xf>
    <xf numFmtId="164" fontId="3" fillId="2" borderId="1" xfId="1" applyNumberFormat="1" applyFont="1" applyFill="1" applyBorder="1" applyAlignment="1">
      <alignment vertical="top"/>
    </xf>
    <xf numFmtId="164" fontId="2" fillId="2" borderId="2" xfId="1" applyNumberFormat="1" applyFont="1" applyFill="1" applyBorder="1" applyAlignment="1">
      <alignment vertical="top"/>
    </xf>
    <xf numFmtId="0" fontId="4" fillId="2" borderId="2" xfId="0" applyFont="1" applyFill="1" applyBorder="1"/>
    <xf numFmtId="0" fontId="4" fillId="2" borderId="3" xfId="0" applyFont="1" applyFill="1" applyBorder="1"/>
    <xf numFmtId="164" fontId="2" fillId="2" borderId="0" xfId="1" applyNumberFormat="1" applyFont="1" applyFill="1" applyBorder="1" applyAlignment="1">
      <alignment vertical="top"/>
    </xf>
    <xf numFmtId="0" fontId="4" fillId="2" borderId="0" xfId="0" applyFont="1" applyFill="1" applyBorder="1"/>
    <xf numFmtId="0" fontId="4" fillId="2" borderId="8" xfId="0" applyFont="1" applyFill="1" applyBorder="1"/>
    <xf numFmtId="164" fontId="2" fillId="2" borderId="6" xfId="1" applyNumberFormat="1" applyFont="1" applyFill="1" applyBorder="1" applyAlignment="1">
      <alignment vertical="top"/>
    </xf>
    <xf numFmtId="0" fontId="4" fillId="2" borderId="6" xfId="0" applyFont="1" applyFill="1" applyBorder="1"/>
    <xf numFmtId="0" fontId="4" fillId="2" borderId="7" xfId="0" applyFont="1" applyFill="1" applyBorder="1"/>
    <xf numFmtId="164" fontId="2" fillId="2" borderId="4" xfId="1" quotePrefix="1" applyNumberFormat="1" applyFont="1" applyFill="1" applyBorder="1" applyAlignment="1">
      <alignment vertical="top"/>
    </xf>
    <xf numFmtId="164" fontId="2" fillId="2" borderId="5" xfId="1" quotePrefix="1" applyNumberFormat="1" applyFont="1" applyFill="1" applyBorder="1" applyAlignment="1">
      <alignment vertical="top"/>
    </xf>
    <xf numFmtId="164" fontId="2" fillId="0" borderId="0" xfId="1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vertical="top"/>
    </xf>
    <xf numFmtId="165" fontId="4" fillId="0" borderId="0" xfId="1" applyNumberFormat="1" applyFont="1"/>
    <xf numFmtId="165" fontId="2" fillId="0" borderId="0" xfId="1" applyNumberFormat="1" applyFont="1" applyFill="1" applyBorder="1" applyAlignment="1">
      <alignment vertical="top"/>
    </xf>
    <xf numFmtId="165" fontId="4" fillId="0" borderId="9" xfId="1" applyNumberFormat="1" applyFont="1" applyBorder="1"/>
    <xf numFmtId="165" fontId="0" fillId="0" borderId="0" xfId="0" applyNumberFormat="1"/>
    <xf numFmtId="165" fontId="4" fillId="0" borderId="0" xfId="0" applyNumberFormat="1" applyFont="1"/>
    <xf numFmtId="43" fontId="4" fillId="0" borderId="0" xfId="0" applyNumberFormat="1" applyFont="1"/>
    <xf numFmtId="43" fontId="4" fillId="0" borderId="9" xfId="0" applyNumberFormat="1" applyFont="1" applyBorder="1"/>
    <xf numFmtId="164" fontId="3" fillId="3" borderId="0" xfId="1" applyNumberFormat="1" applyFont="1" applyFill="1" applyAlignment="1">
      <alignment vertical="top"/>
    </xf>
    <xf numFmtId="165" fontId="4" fillId="0" borderId="0" xfId="1" applyNumberFormat="1" applyFont="1" applyBorder="1"/>
    <xf numFmtId="164" fontId="2" fillId="2" borderId="0" xfId="1" quotePrefix="1" applyNumberFormat="1" applyFont="1" applyFill="1" applyBorder="1" applyAlignment="1">
      <alignment vertical="top"/>
    </xf>
    <xf numFmtId="164" fontId="2" fillId="2" borderId="8" xfId="1" quotePrefix="1" applyNumberFormat="1" applyFont="1" applyFill="1" applyBorder="1" applyAlignment="1">
      <alignment vertical="top"/>
    </xf>
    <xf numFmtId="164" fontId="2" fillId="2" borderId="4" xfId="1" quotePrefix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54"/>
  <sheetViews>
    <sheetView tabSelected="1" zoomScale="80" zoomScaleNormal="80" zoomScaleSheetLayoutView="7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18" sqref="A18"/>
    </sheetView>
  </sheetViews>
  <sheetFormatPr defaultColWidth="43.42578125" defaultRowHeight="15"/>
  <cols>
    <col min="1" max="1" width="46.5703125" style="1" customWidth="1"/>
    <col min="2" max="2" width="9.42578125" style="1" bestFit="1" customWidth="1"/>
    <col min="3" max="3" width="9.140625" style="1" bestFit="1" customWidth="1"/>
    <col min="4" max="4" width="10.85546875" style="3" bestFit="1" customWidth="1"/>
    <col min="5" max="5" width="11.42578125" style="3" bestFit="1" customWidth="1"/>
    <col min="6" max="6" width="16.42578125" style="3" customWidth="1"/>
    <col min="7" max="9" width="11.85546875" style="3" bestFit="1" customWidth="1"/>
    <col min="10" max="10" width="11.5703125" style="3" bestFit="1" customWidth="1"/>
    <col min="11" max="11" width="11.85546875" style="3" bestFit="1" customWidth="1"/>
    <col min="12" max="12" width="12.140625" style="3" bestFit="1" customWidth="1"/>
    <col min="13" max="13" width="11.42578125" style="3" bestFit="1" customWidth="1"/>
    <col min="14" max="14" width="11.5703125" style="3" customWidth="1"/>
    <col min="15" max="15" width="11.5703125" style="3" bestFit="1" customWidth="1"/>
    <col min="16" max="17" width="12.5703125" style="3" bestFit="1" customWidth="1"/>
    <col min="18" max="19" width="12.140625" style="3" bestFit="1" customWidth="1"/>
    <col min="20" max="22" width="11.85546875" style="3" bestFit="1" customWidth="1"/>
    <col min="23" max="23" width="12.140625" style="3" bestFit="1" customWidth="1"/>
    <col min="24" max="24" width="12.5703125" style="3" bestFit="1" customWidth="1"/>
    <col min="25" max="25" width="12.85546875" style="3" bestFit="1" customWidth="1"/>
    <col min="26" max="26" width="11.5703125" style="3" bestFit="1" customWidth="1"/>
    <col min="27" max="29" width="11.85546875" style="3" bestFit="1" customWidth="1"/>
    <col min="30" max="33" width="10.85546875" style="3" bestFit="1" customWidth="1"/>
    <col min="34" max="44" width="11.140625" style="3" bestFit="1" customWidth="1"/>
    <col min="45" max="46" width="12.140625" style="3" bestFit="1" customWidth="1"/>
    <col min="47" max="50" width="12.28515625" style="3" bestFit="1" customWidth="1"/>
    <col min="51" max="51" width="12.42578125" style="3" bestFit="1" customWidth="1"/>
    <col min="52" max="54" width="12.28515625" style="3" bestFit="1" customWidth="1"/>
    <col min="55" max="55" width="12.42578125" style="3" bestFit="1" customWidth="1"/>
    <col min="56" max="58" width="12.28515625" style="3" bestFit="1" customWidth="1"/>
    <col min="59" max="59" width="12.42578125" style="3" bestFit="1" customWidth="1"/>
    <col min="60" max="63" width="12.28515625" style="3" bestFit="1" customWidth="1"/>
  </cols>
  <sheetData>
    <row r="1" spans="1:63">
      <c r="A1" s="6" t="s">
        <v>19</v>
      </c>
      <c r="B1" s="7"/>
      <c r="C1" s="7"/>
      <c r="D1" s="8"/>
      <c r="E1" s="8"/>
      <c r="F1" s="9"/>
      <c r="I1" s="6" t="s">
        <v>41</v>
      </c>
      <c r="J1" s="7"/>
      <c r="K1" s="7"/>
      <c r="L1" s="8"/>
      <c r="M1" s="8"/>
      <c r="N1" s="9"/>
    </row>
    <row r="2" spans="1:63">
      <c r="A2" s="16" t="s">
        <v>20</v>
      </c>
      <c r="B2" s="10"/>
      <c r="C2" s="10"/>
      <c r="D2" s="11"/>
      <c r="E2" s="11"/>
      <c r="F2" s="12"/>
      <c r="I2" s="31" t="s">
        <v>40</v>
      </c>
      <c r="J2" s="32"/>
      <c r="K2" s="32"/>
      <c r="L2" s="32"/>
      <c r="M2" s="32"/>
      <c r="N2" s="33"/>
    </row>
    <row r="3" spans="1:63" ht="15" customHeight="1">
      <c r="A3" s="16" t="s">
        <v>42</v>
      </c>
      <c r="B3" s="10"/>
      <c r="C3" s="10"/>
      <c r="D3" s="11"/>
      <c r="E3" s="11"/>
      <c r="F3" s="12"/>
      <c r="I3" s="34"/>
      <c r="J3" s="32"/>
      <c r="K3" s="32"/>
      <c r="L3" s="32"/>
      <c r="M3" s="32"/>
      <c r="N3" s="33"/>
    </row>
    <row r="4" spans="1:63">
      <c r="A4" s="16" t="s">
        <v>25</v>
      </c>
      <c r="B4" s="10"/>
      <c r="C4" s="10"/>
      <c r="D4" s="11"/>
      <c r="E4" s="11"/>
      <c r="F4" s="12"/>
      <c r="I4" s="16"/>
      <c r="J4" s="29"/>
      <c r="K4" s="29"/>
      <c r="L4" s="29"/>
      <c r="M4" s="29"/>
      <c r="N4" s="30"/>
    </row>
    <row r="5" spans="1:63">
      <c r="A5" s="16" t="s">
        <v>30</v>
      </c>
      <c r="B5" s="10"/>
      <c r="C5" s="10"/>
      <c r="D5" s="11"/>
      <c r="E5" s="11"/>
      <c r="F5" s="12"/>
      <c r="I5" s="16"/>
      <c r="J5" s="10"/>
      <c r="K5" s="10"/>
      <c r="L5" s="11"/>
      <c r="M5" s="11"/>
      <c r="N5" s="12"/>
    </row>
    <row r="6" spans="1:63">
      <c r="A6" s="16" t="s">
        <v>31</v>
      </c>
      <c r="B6" s="10"/>
      <c r="C6" s="10"/>
      <c r="D6" s="11"/>
      <c r="E6" s="11"/>
      <c r="F6" s="12"/>
      <c r="I6" s="16"/>
      <c r="J6" s="10"/>
      <c r="K6" s="10"/>
      <c r="L6" s="11"/>
      <c r="M6" s="11"/>
      <c r="N6" s="12"/>
    </row>
    <row r="7" spans="1:63" ht="15.75" thickBot="1">
      <c r="A7" s="17" t="s">
        <v>21</v>
      </c>
      <c r="B7" s="13"/>
      <c r="C7" s="13"/>
      <c r="D7" s="14"/>
      <c r="E7" s="14"/>
      <c r="F7" s="15"/>
      <c r="I7" s="17"/>
      <c r="J7" s="13"/>
      <c r="K7" s="13"/>
      <c r="L7" s="14"/>
      <c r="M7" s="14"/>
      <c r="N7" s="15"/>
    </row>
    <row r="10" spans="1:63">
      <c r="A10" s="1" t="s">
        <v>4</v>
      </c>
      <c r="C10" s="5" t="s">
        <v>5</v>
      </c>
      <c r="D10" s="5">
        <v>43100</v>
      </c>
      <c r="E10" s="5">
        <v>43281</v>
      </c>
      <c r="F10" s="5">
        <v>43465</v>
      </c>
      <c r="G10" s="5">
        <v>43646</v>
      </c>
      <c r="H10" s="5">
        <v>43830</v>
      </c>
      <c r="I10" s="5">
        <v>44012</v>
      </c>
      <c r="J10" s="5">
        <v>44196</v>
      </c>
      <c r="K10" s="5">
        <v>44377</v>
      </c>
      <c r="L10" s="5">
        <v>44561</v>
      </c>
      <c r="M10" s="5">
        <v>44742</v>
      </c>
      <c r="N10" s="5">
        <v>44926</v>
      </c>
      <c r="O10" s="5">
        <v>45107</v>
      </c>
      <c r="P10" s="5">
        <v>45291</v>
      </c>
      <c r="Q10" s="5">
        <v>45473</v>
      </c>
      <c r="R10" s="5">
        <v>45657</v>
      </c>
      <c r="S10" s="5">
        <v>45838</v>
      </c>
      <c r="T10" s="5">
        <v>46022</v>
      </c>
      <c r="U10" s="5">
        <v>46203</v>
      </c>
      <c r="V10" s="5">
        <v>46387</v>
      </c>
      <c r="W10" s="5">
        <v>46568</v>
      </c>
      <c r="X10" s="5">
        <v>46752</v>
      </c>
      <c r="Y10" s="5">
        <v>46934</v>
      </c>
      <c r="Z10" s="5">
        <v>47118</v>
      </c>
      <c r="AA10" s="5">
        <v>47299</v>
      </c>
      <c r="AB10" s="5">
        <v>47483</v>
      </c>
      <c r="AC10" s="5">
        <v>47664</v>
      </c>
      <c r="AD10" s="5">
        <v>47848</v>
      </c>
      <c r="AE10" s="5">
        <v>48029</v>
      </c>
      <c r="AF10" s="5">
        <v>48213</v>
      </c>
      <c r="AG10" s="5">
        <v>48395</v>
      </c>
      <c r="AH10" s="5">
        <v>48579</v>
      </c>
      <c r="AI10" s="5">
        <v>48760</v>
      </c>
      <c r="AJ10" s="5">
        <v>48944</v>
      </c>
      <c r="AK10" s="5">
        <v>49125</v>
      </c>
      <c r="AL10" s="5">
        <v>49309</v>
      </c>
      <c r="AM10" s="5">
        <v>49490</v>
      </c>
      <c r="AN10" s="5">
        <v>49674</v>
      </c>
      <c r="AO10" s="5">
        <v>49856</v>
      </c>
      <c r="AP10" s="5">
        <v>50040</v>
      </c>
      <c r="AQ10" s="5">
        <v>50221</v>
      </c>
      <c r="AR10" s="5">
        <v>50405</v>
      </c>
      <c r="AS10" s="5">
        <v>50586</v>
      </c>
      <c r="AT10" s="5">
        <v>50770</v>
      </c>
      <c r="AU10" s="5">
        <v>50951</v>
      </c>
      <c r="AV10" s="5">
        <v>51135</v>
      </c>
      <c r="AW10" s="5">
        <v>51317</v>
      </c>
      <c r="AX10" s="5">
        <v>51501</v>
      </c>
      <c r="AY10" s="5">
        <v>51682</v>
      </c>
      <c r="AZ10" s="5">
        <v>51866</v>
      </c>
      <c r="BA10" s="5">
        <v>52047</v>
      </c>
      <c r="BB10" s="5">
        <v>52231</v>
      </c>
      <c r="BC10" s="5">
        <v>52412</v>
      </c>
      <c r="BD10" s="5">
        <v>52596</v>
      </c>
      <c r="BE10" s="5">
        <v>52778</v>
      </c>
      <c r="BF10" s="5">
        <v>52962</v>
      </c>
      <c r="BG10" s="5">
        <v>53143</v>
      </c>
      <c r="BH10" s="5">
        <v>53327</v>
      </c>
      <c r="BI10" s="5">
        <v>53508</v>
      </c>
      <c r="BJ10" s="5">
        <v>53692</v>
      </c>
      <c r="BK10" s="5">
        <v>53873</v>
      </c>
    </row>
    <row r="11" spans="1:63">
      <c r="A11" s="1" t="s">
        <v>0</v>
      </c>
      <c r="B11" s="1" t="s">
        <v>1</v>
      </c>
      <c r="C11" s="1">
        <v>22001.069735354573</v>
      </c>
      <c r="D11" s="1">
        <v>1233.9169977522165</v>
      </c>
      <c r="E11" s="1">
        <v>1234.3991130050285</v>
      </c>
      <c r="F11" s="1">
        <v>1425.7132272379667</v>
      </c>
      <c r="G11" s="1">
        <v>1606.4206833983451</v>
      </c>
      <c r="H11" s="1">
        <v>1693.2494168376311</v>
      </c>
      <c r="I11" s="1">
        <v>1631.1665524742709</v>
      </c>
      <c r="J11" s="1">
        <v>1753.051424378074</v>
      </c>
      <c r="K11" s="1">
        <v>1905.5962195297529</v>
      </c>
      <c r="L11" s="1">
        <v>1723.0837154131009</v>
      </c>
      <c r="M11" s="1">
        <v>1728.4114606516428</v>
      </c>
      <c r="N11" s="1">
        <v>1663.9291111669686</v>
      </c>
      <c r="O11" s="1">
        <v>1172.882655680668</v>
      </c>
      <c r="P11" s="1">
        <v>1016.5059407351555</v>
      </c>
      <c r="Q11" s="1">
        <v>772.43098721795513</v>
      </c>
      <c r="R11" s="1">
        <v>900.8292118023794</v>
      </c>
      <c r="S11" s="1">
        <v>447.70095319982522</v>
      </c>
      <c r="T11" s="1">
        <v>91.782064873592631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</row>
    <row r="12" spans="1:63">
      <c r="A12" s="1" t="s">
        <v>3</v>
      </c>
      <c r="B12" s="1" t="s">
        <v>1</v>
      </c>
      <c r="C12" s="1">
        <v>6093.591608748563</v>
      </c>
      <c r="D12" s="1">
        <v>0</v>
      </c>
      <c r="E12" s="1">
        <v>30.616565506726872</v>
      </c>
      <c r="F12" s="1">
        <v>62.023521604167982</v>
      </c>
      <c r="G12" s="1">
        <v>98.976473804095619</v>
      </c>
      <c r="H12" s="1">
        <v>141.35376822428887</v>
      </c>
      <c r="I12" s="1">
        <v>186.96457246050613</v>
      </c>
      <c r="J12" s="1">
        <v>232.19695226731594</v>
      </c>
      <c r="K12" s="1">
        <v>281.60677927954021</v>
      </c>
      <c r="L12" s="1">
        <v>336.06182339962709</v>
      </c>
      <c r="M12" s="1">
        <v>387.37764755015633</v>
      </c>
      <c r="N12" s="1">
        <v>440.1362250240258</v>
      </c>
      <c r="O12" s="1">
        <v>492.64305327835814</v>
      </c>
      <c r="P12" s="1">
        <v>534.3086372368607</v>
      </c>
      <c r="Q12" s="1">
        <v>573.16238142412374</v>
      </c>
      <c r="R12" s="1">
        <v>606.95768723957565</v>
      </c>
      <c r="S12" s="1">
        <v>644.8088185480226</v>
      </c>
      <c r="T12" s="1">
        <v>672.39059589549038</v>
      </c>
      <c r="U12" s="1">
        <v>239.05690971171467</v>
      </c>
      <c r="V12" s="1">
        <v>132.94919629396571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</row>
    <row r="13" spans="1:63">
      <c r="A13" s="1" t="s">
        <v>6</v>
      </c>
      <c r="B13" s="1" t="s">
        <v>1</v>
      </c>
      <c r="C13" s="1">
        <v>24329.594393064268</v>
      </c>
      <c r="D13" s="1">
        <v>0</v>
      </c>
      <c r="E13" s="1">
        <v>-30.616565506726872</v>
      </c>
      <c r="F13" s="1">
        <v>-62.023521604167982</v>
      </c>
      <c r="G13" s="1">
        <v>-98.976473804095619</v>
      </c>
      <c r="H13" s="1">
        <v>-141.35376822428887</v>
      </c>
      <c r="I13" s="1">
        <v>-186.96457246050613</v>
      </c>
      <c r="J13" s="1">
        <v>-232.19695226731594</v>
      </c>
      <c r="K13" s="1">
        <v>-281.60677927954021</v>
      </c>
      <c r="L13" s="1">
        <v>-336.06182339962709</v>
      </c>
      <c r="M13" s="1">
        <v>-387.37764755015633</v>
      </c>
      <c r="N13" s="1">
        <v>-440.1362250240258</v>
      </c>
      <c r="O13" s="1">
        <v>-492.64305327835814</v>
      </c>
      <c r="P13" s="1">
        <v>-534.3086372368607</v>
      </c>
      <c r="Q13" s="1">
        <v>-573.16238142412374</v>
      </c>
      <c r="R13" s="1">
        <v>-606.95768723957565</v>
      </c>
      <c r="S13" s="1">
        <v>-644.8088185480226</v>
      </c>
      <c r="T13" s="1">
        <v>-672.39059589549038</v>
      </c>
      <c r="U13" s="1">
        <v>-691.85484174255748</v>
      </c>
      <c r="V13" s="1">
        <v>-698.31478734168525</v>
      </c>
      <c r="W13" s="1">
        <v>-702.15976804517618</v>
      </c>
      <c r="X13" s="1">
        <v>-693.58550834753896</v>
      </c>
      <c r="Y13" s="1">
        <v>-683.4075393306689</v>
      </c>
      <c r="Z13" s="1">
        <v>-672.97227040310599</v>
      </c>
      <c r="AA13" s="1">
        <v>-662.2730357731532</v>
      </c>
      <c r="AB13" s="1">
        <v>-651.30299277082327</v>
      </c>
      <c r="AC13" s="1">
        <v>-640.0551170462254</v>
      </c>
      <c r="AD13" s="1">
        <v>-628.52219763482765</v>
      </c>
      <c r="AE13" s="1">
        <v>-616.69683188583258</v>
      </c>
      <c r="AF13" s="1">
        <v>-604.57142024979657</v>
      </c>
      <c r="AG13" s="1">
        <v>-592.13816092151058</v>
      </c>
      <c r="AH13" s="1">
        <v>-579.38904433404593</v>
      </c>
      <c r="AI13" s="1">
        <v>-566.31584749975298</v>
      </c>
      <c r="AJ13" s="1">
        <v>-552.91012819387288</v>
      </c>
      <c r="AK13" s="1">
        <v>-539.16321897630905</v>
      </c>
      <c r="AL13" s="1">
        <v>-525.06622104696066</v>
      </c>
      <c r="AM13" s="1">
        <v>-510.60999792990572</v>
      </c>
      <c r="AN13" s="1">
        <v>-495.78516898156943</v>
      </c>
      <c r="AO13" s="1">
        <v>-480.58210271788499</v>
      </c>
      <c r="AP13" s="1">
        <v>-464.9909099553015</v>
      </c>
      <c r="AQ13" s="1">
        <v>-449.001436760351</v>
      </c>
      <c r="AR13" s="1">
        <v>-432.60325720233106</v>
      </c>
      <c r="AS13" s="1">
        <v>-415.7856659035009</v>
      </c>
      <c r="AT13" s="1">
        <v>-398.53767038103013</v>
      </c>
      <c r="AU13" s="1">
        <v>-380.84798317477055</v>
      </c>
      <c r="AV13" s="1">
        <v>-362.70501375475004</v>
      </c>
      <c r="AW13" s="1">
        <v>-344.09686020210984</v>
      </c>
      <c r="AX13" s="1">
        <v>-325.01130065702921</v>
      </c>
      <c r="AY13" s="1">
        <v>-305.43578452698762</v>
      </c>
      <c r="AZ13" s="1">
        <v>-285.35742344852679</v>
      </c>
      <c r="BA13" s="1">
        <v>-264.7629819954758</v>
      </c>
      <c r="BB13" s="1">
        <v>-243.63886812639646</v>
      </c>
      <c r="BC13" s="1">
        <v>-221.9711233637978</v>
      </c>
      <c r="BD13" s="1">
        <v>-199.74541269745146</v>
      </c>
      <c r="BE13" s="1">
        <v>-176.94701420391692</v>
      </c>
      <c r="BF13" s="1">
        <v>-153.56080837415684</v>
      </c>
      <c r="BG13" s="1">
        <v>-129.5712671408852</v>
      </c>
      <c r="BH13" s="1">
        <v>-104.96244259705074</v>
      </c>
      <c r="BI13" s="1">
        <v>-79.717955396604623</v>
      </c>
      <c r="BJ13" s="1">
        <v>-53.820982828446105</v>
      </c>
      <c r="BK13" s="1">
        <v>-27.254246554174191</v>
      </c>
    </row>
    <row r="14" spans="1:63">
      <c r="A14" s="1" t="s">
        <v>2</v>
      </c>
      <c r="B14" s="1" t="s">
        <v>1</v>
      </c>
      <c r="C14" s="1">
        <v>-28094.661344103151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-368.24758220239983</v>
      </c>
      <c r="X14" s="1">
        <v>-412.46666603220064</v>
      </c>
      <c r="Y14" s="1">
        <v>-422.6446350490707</v>
      </c>
      <c r="Z14" s="1">
        <v>-433.07990397663366</v>
      </c>
      <c r="AA14" s="1">
        <v>-443.77913860658629</v>
      </c>
      <c r="AB14" s="1">
        <v>-454.74918160891639</v>
      </c>
      <c r="AC14" s="1">
        <v>-465.99705733351425</v>
      </c>
      <c r="AD14" s="1">
        <v>-477.52997674491201</v>
      </c>
      <c r="AE14" s="1">
        <v>-489.35534249390702</v>
      </c>
      <c r="AF14" s="1">
        <v>-501.48075412994297</v>
      </c>
      <c r="AG14" s="1">
        <v>-513.91401345822908</v>
      </c>
      <c r="AH14" s="1">
        <v>-526.66313004569349</v>
      </c>
      <c r="AI14" s="1">
        <v>-539.73632687998656</v>
      </c>
      <c r="AJ14" s="1">
        <v>-553.14204618586655</v>
      </c>
      <c r="AK14" s="1">
        <v>-566.88895540343049</v>
      </c>
      <c r="AL14" s="1">
        <v>-580.98595333277876</v>
      </c>
      <c r="AM14" s="1">
        <v>-595.44217644983382</v>
      </c>
      <c r="AN14" s="1">
        <v>-610.26700539817011</v>
      </c>
      <c r="AO14" s="1">
        <v>-625.47007166185449</v>
      </c>
      <c r="AP14" s="1">
        <v>-641.06126442443804</v>
      </c>
      <c r="AQ14" s="1">
        <v>-657.05073761938843</v>
      </c>
      <c r="AR14" s="1">
        <v>-673.44891717740836</v>
      </c>
      <c r="AS14" s="1">
        <v>-690.26650847623876</v>
      </c>
      <c r="AT14" s="1">
        <v>-707.5145039987093</v>
      </c>
      <c r="AU14" s="1">
        <v>-725.20419120496888</v>
      </c>
      <c r="AV14" s="1">
        <v>-743.34716062498956</v>
      </c>
      <c r="AW14" s="1">
        <v>-761.95531417762982</v>
      </c>
      <c r="AX14" s="1">
        <v>-781.04087372271033</v>
      </c>
      <c r="AY14" s="1">
        <v>-800.61638985275181</v>
      </c>
      <c r="AZ14" s="1">
        <v>-820.69475093121287</v>
      </c>
      <c r="BA14" s="1">
        <v>-841.28919238426374</v>
      </c>
      <c r="BB14" s="1">
        <v>-862.41330625334319</v>
      </c>
      <c r="BC14" s="1">
        <v>-884.08105101594163</v>
      </c>
      <c r="BD14" s="1">
        <v>-906.30676168228786</v>
      </c>
      <c r="BE14" s="1">
        <v>-929.10516017582245</v>
      </c>
      <c r="BF14" s="1">
        <v>-952.49136600558279</v>
      </c>
      <c r="BG14" s="1">
        <v>-976.48090723885434</v>
      </c>
      <c r="BH14" s="1">
        <v>-1001.0897317826887</v>
      </c>
      <c r="BI14" s="1">
        <v>-1026.3342189831349</v>
      </c>
      <c r="BJ14" s="1">
        <v>-1052.2311915512933</v>
      </c>
      <c r="BK14" s="1">
        <v>-1078.7979278255652</v>
      </c>
    </row>
    <row r="15" spans="1:63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>
      <c r="A16" s="2" t="s">
        <v>7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</row>
    <row r="17" spans="1:63">
      <c r="A17" s="1" t="s">
        <v>12</v>
      </c>
      <c r="C17" s="19"/>
      <c r="D17" s="20">
        <f>D11</f>
        <v>1233.9169977522165</v>
      </c>
      <c r="E17" s="20">
        <f>D17+E11+E12</f>
        <v>2498.9326762639721</v>
      </c>
      <c r="F17" s="20">
        <f t="shared" ref="F17:BK17" si="0">E17+F11+F12</f>
        <v>3986.6694251061067</v>
      </c>
      <c r="G17" s="20">
        <f t="shared" si="0"/>
        <v>5692.0665823085474</v>
      </c>
      <c r="H17" s="20">
        <f t="shared" si="0"/>
        <v>7526.6697673704666</v>
      </c>
      <c r="I17" s="20">
        <f t="shared" si="0"/>
        <v>9344.8008923052439</v>
      </c>
      <c r="J17" s="20">
        <f t="shared" si="0"/>
        <v>11330.049268950634</v>
      </c>
      <c r="K17" s="20">
        <f t="shared" si="0"/>
        <v>13517.252267759926</v>
      </c>
      <c r="L17" s="20">
        <f t="shared" si="0"/>
        <v>15576.397806572653</v>
      </c>
      <c r="M17" s="20">
        <f t="shared" si="0"/>
        <v>17692.186914774451</v>
      </c>
      <c r="N17" s="20">
        <f t="shared" si="0"/>
        <v>19796.252250965448</v>
      </c>
      <c r="O17" s="20">
        <f t="shared" si="0"/>
        <v>21461.777959924475</v>
      </c>
      <c r="P17" s="20">
        <f t="shared" si="0"/>
        <v>23012.592537896489</v>
      </c>
      <c r="Q17" s="20">
        <f t="shared" si="0"/>
        <v>24358.185906538569</v>
      </c>
      <c r="R17" s="20">
        <f t="shared" si="0"/>
        <v>25865.972805580524</v>
      </c>
      <c r="S17" s="20">
        <f t="shared" si="0"/>
        <v>26958.482577328374</v>
      </c>
      <c r="T17" s="20">
        <f t="shared" si="0"/>
        <v>27722.655238097457</v>
      </c>
      <c r="U17" s="20">
        <f t="shared" si="0"/>
        <v>27961.712147809172</v>
      </c>
      <c r="V17" s="20">
        <f t="shared" si="0"/>
        <v>28094.661344103137</v>
      </c>
      <c r="W17" s="20">
        <f t="shared" si="0"/>
        <v>28094.661344103137</v>
      </c>
      <c r="X17" s="20">
        <f t="shared" si="0"/>
        <v>28094.661344103137</v>
      </c>
      <c r="Y17" s="20">
        <f t="shared" si="0"/>
        <v>28094.661344103137</v>
      </c>
      <c r="Z17" s="20">
        <f t="shared" si="0"/>
        <v>28094.661344103137</v>
      </c>
      <c r="AA17" s="20">
        <f t="shared" si="0"/>
        <v>28094.661344103137</v>
      </c>
      <c r="AB17" s="20">
        <f t="shared" si="0"/>
        <v>28094.661344103137</v>
      </c>
      <c r="AC17" s="20">
        <f t="shared" si="0"/>
        <v>28094.661344103137</v>
      </c>
      <c r="AD17" s="20">
        <f t="shared" si="0"/>
        <v>28094.661344103137</v>
      </c>
      <c r="AE17" s="20">
        <f t="shared" si="0"/>
        <v>28094.661344103137</v>
      </c>
      <c r="AF17" s="20">
        <f t="shared" si="0"/>
        <v>28094.661344103137</v>
      </c>
      <c r="AG17" s="20">
        <f t="shared" si="0"/>
        <v>28094.661344103137</v>
      </c>
      <c r="AH17" s="20">
        <f t="shared" si="0"/>
        <v>28094.661344103137</v>
      </c>
      <c r="AI17" s="20">
        <f t="shared" si="0"/>
        <v>28094.661344103137</v>
      </c>
      <c r="AJ17" s="20">
        <f t="shared" si="0"/>
        <v>28094.661344103137</v>
      </c>
      <c r="AK17" s="20">
        <f t="shared" si="0"/>
        <v>28094.661344103137</v>
      </c>
      <c r="AL17" s="20">
        <f t="shared" si="0"/>
        <v>28094.661344103137</v>
      </c>
      <c r="AM17" s="20">
        <f t="shared" si="0"/>
        <v>28094.661344103137</v>
      </c>
      <c r="AN17" s="20">
        <f t="shared" si="0"/>
        <v>28094.661344103137</v>
      </c>
      <c r="AO17" s="20">
        <f t="shared" si="0"/>
        <v>28094.661344103137</v>
      </c>
      <c r="AP17" s="20">
        <f t="shared" si="0"/>
        <v>28094.661344103137</v>
      </c>
      <c r="AQ17" s="20">
        <f t="shared" si="0"/>
        <v>28094.661344103137</v>
      </c>
      <c r="AR17" s="20">
        <f t="shared" si="0"/>
        <v>28094.661344103137</v>
      </c>
      <c r="AS17" s="20">
        <f t="shared" si="0"/>
        <v>28094.661344103137</v>
      </c>
      <c r="AT17" s="20">
        <f t="shared" si="0"/>
        <v>28094.661344103137</v>
      </c>
      <c r="AU17" s="20">
        <f t="shared" si="0"/>
        <v>28094.661344103137</v>
      </c>
      <c r="AV17" s="20">
        <f t="shared" si="0"/>
        <v>28094.661344103137</v>
      </c>
      <c r="AW17" s="20">
        <f t="shared" si="0"/>
        <v>28094.661344103137</v>
      </c>
      <c r="AX17" s="20">
        <f t="shared" si="0"/>
        <v>28094.661344103137</v>
      </c>
      <c r="AY17" s="20">
        <f t="shared" si="0"/>
        <v>28094.661344103137</v>
      </c>
      <c r="AZ17" s="20">
        <f t="shared" si="0"/>
        <v>28094.661344103137</v>
      </c>
      <c r="BA17" s="20">
        <f t="shared" si="0"/>
        <v>28094.661344103137</v>
      </c>
      <c r="BB17" s="20">
        <f t="shared" si="0"/>
        <v>28094.661344103137</v>
      </c>
      <c r="BC17" s="20">
        <f t="shared" si="0"/>
        <v>28094.661344103137</v>
      </c>
      <c r="BD17" s="20">
        <f t="shared" si="0"/>
        <v>28094.661344103137</v>
      </c>
      <c r="BE17" s="20">
        <f t="shared" si="0"/>
        <v>28094.661344103137</v>
      </c>
      <c r="BF17" s="20">
        <f t="shared" si="0"/>
        <v>28094.661344103137</v>
      </c>
      <c r="BG17" s="20">
        <f t="shared" si="0"/>
        <v>28094.661344103137</v>
      </c>
      <c r="BH17" s="20">
        <f t="shared" si="0"/>
        <v>28094.661344103137</v>
      </c>
      <c r="BI17" s="20">
        <f t="shared" si="0"/>
        <v>28094.661344103137</v>
      </c>
      <c r="BJ17" s="20">
        <f t="shared" si="0"/>
        <v>28094.661344103137</v>
      </c>
      <c r="BK17" s="20">
        <f t="shared" si="0"/>
        <v>28094.661344103137</v>
      </c>
    </row>
    <row r="18" spans="1:63">
      <c r="A18" s="1" t="s">
        <v>22</v>
      </c>
      <c r="C18" s="19"/>
      <c r="D18" s="20">
        <f>D14</f>
        <v>0</v>
      </c>
      <c r="E18" s="20">
        <f>D18+E14</f>
        <v>0</v>
      </c>
      <c r="F18" s="20">
        <f>E18+F14</f>
        <v>0</v>
      </c>
      <c r="G18" s="20">
        <f t="shared" ref="G18:BK18" si="1">F18+G14</f>
        <v>0</v>
      </c>
      <c r="H18" s="20">
        <f t="shared" si="1"/>
        <v>0</v>
      </c>
      <c r="I18" s="20">
        <f t="shared" si="1"/>
        <v>0</v>
      </c>
      <c r="J18" s="20">
        <f t="shared" si="1"/>
        <v>0</v>
      </c>
      <c r="K18" s="20">
        <f t="shared" si="1"/>
        <v>0</v>
      </c>
      <c r="L18" s="20">
        <f t="shared" si="1"/>
        <v>0</v>
      </c>
      <c r="M18" s="20">
        <f t="shared" si="1"/>
        <v>0</v>
      </c>
      <c r="N18" s="20">
        <f t="shared" si="1"/>
        <v>0</v>
      </c>
      <c r="O18" s="20">
        <f t="shared" si="1"/>
        <v>0</v>
      </c>
      <c r="P18" s="20">
        <f t="shared" si="1"/>
        <v>0</v>
      </c>
      <c r="Q18" s="20">
        <f t="shared" si="1"/>
        <v>0</v>
      </c>
      <c r="R18" s="20">
        <f t="shared" si="1"/>
        <v>0</v>
      </c>
      <c r="S18" s="20">
        <f t="shared" si="1"/>
        <v>0</v>
      </c>
      <c r="T18" s="20">
        <f t="shared" si="1"/>
        <v>0</v>
      </c>
      <c r="U18" s="20">
        <f t="shared" si="1"/>
        <v>0</v>
      </c>
      <c r="V18" s="20">
        <f>U18+V14</f>
        <v>0</v>
      </c>
      <c r="W18" s="20">
        <f t="shared" si="1"/>
        <v>-368.24758220239983</v>
      </c>
      <c r="X18" s="20">
        <f t="shared" si="1"/>
        <v>-780.71424823460052</v>
      </c>
      <c r="Y18" s="20">
        <f t="shared" si="1"/>
        <v>-1203.3588832836713</v>
      </c>
      <c r="Z18" s="20">
        <f t="shared" si="1"/>
        <v>-1636.4387872603049</v>
      </c>
      <c r="AA18" s="20">
        <f t="shared" si="1"/>
        <v>-2080.2179258668912</v>
      </c>
      <c r="AB18" s="20">
        <f t="shared" si="1"/>
        <v>-2534.9671074758076</v>
      </c>
      <c r="AC18" s="20">
        <f t="shared" si="1"/>
        <v>-3000.964164809322</v>
      </c>
      <c r="AD18" s="20">
        <f t="shared" si="1"/>
        <v>-3478.4941415542339</v>
      </c>
      <c r="AE18" s="20">
        <f t="shared" si="1"/>
        <v>-3967.8494840481408</v>
      </c>
      <c r="AF18" s="20">
        <f t="shared" si="1"/>
        <v>-4469.3302381780841</v>
      </c>
      <c r="AG18" s="20">
        <f t="shared" si="1"/>
        <v>-4983.2442516363135</v>
      </c>
      <c r="AH18" s="20">
        <f t="shared" si="1"/>
        <v>-5509.9073816820073</v>
      </c>
      <c r="AI18" s="20">
        <f t="shared" si="1"/>
        <v>-6049.6437085619937</v>
      </c>
      <c r="AJ18" s="20">
        <f t="shared" si="1"/>
        <v>-6602.7857547478598</v>
      </c>
      <c r="AK18" s="20">
        <f t="shared" si="1"/>
        <v>-7169.6747101512901</v>
      </c>
      <c r="AL18" s="20">
        <f t="shared" si="1"/>
        <v>-7750.6606634840691</v>
      </c>
      <c r="AM18" s="20">
        <f t="shared" si="1"/>
        <v>-8346.1028399339029</v>
      </c>
      <c r="AN18" s="20">
        <f t="shared" si="1"/>
        <v>-8956.3698453320721</v>
      </c>
      <c r="AO18" s="20">
        <f t="shared" si="1"/>
        <v>-9581.8399169939257</v>
      </c>
      <c r="AP18" s="20">
        <f t="shared" si="1"/>
        <v>-10222.901181418363</v>
      </c>
      <c r="AQ18" s="20">
        <f t="shared" si="1"/>
        <v>-10879.951919037752</v>
      </c>
      <c r="AR18" s="20">
        <f t="shared" si="1"/>
        <v>-11553.40083621516</v>
      </c>
      <c r="AS18" s="20">
        <f t="shared" si="1"/>
        <v>-12243.667344691399</v>
      </c>
      <c r="AT18" s="20">
        <f t="shared" si="1"/>
        <v>-12951.181848690108</v>
      </c>
      <c r="AU18" s="20">
        <f t="shared" si="1"/>
        <v>-13676.386039895076</v>
      </c>
      <c r="AV18" s="20">
        <f t="shared" si="1"/>
        <v>-14419.733200520066</v>
      </c>
      <c r="AW18" s="20">
        <f t="shared" si="1"/>
        <v>-15181.688514697697</v>
      </c>
      <c r="AX18" s="20">
        <f t="shared" si="1"/>
        <v>-15962.729388420406</v>
      </c>
      <c r="AY18" s="20">
        <f t="shared" si="1"/>
        <v>-16763.345778273157</v>
      </c>
      <c r="AZ18" s="20">
        <f t="shared" si="1"/>
        <v>-17584.040529204369</v>
      </c>
      <c r="BA18" s="20">
        <f t="shared" si="1"/>
        <v>-18425.329721588634</v>
      </c>
      <c r="BB18" s="20">
        <f t="shared" si="1"/>
        <v>-19287.743027841978</v>
      </c>
      <c r="BC18" s="20">
        <f t="shared" si="1"/>
        <v>-20171.824078857921</v>
      </c>
      <c r="BD18" s="20">
        <f t="shared" si="1"/>
        <v>-21078.130840540209</v>
      </c>
      <c r="BE18" s="20">
        <f t="shared" si="1"/>
        <v>-22007.236000716031</v>
      </c>
      <c r="BF18" s="20">
        <f t="shared" si="1"/>
        <v>-22959.727366721614</v>
      </c>
      <c r="BG18" s="20">
        <f t="shared" si="1"/>
        <v>-23936.208273960467</v>
      </c>
      <c r="BH18" s="20">
        <f t="shared" si="1"/>
        <v>-24937.298005743156</v>
      </c>
      <c r="BI18" s="20">
        <f t="shared" si="1"/>
        <v>-25963.632224726291</v>
      </c>
      <c r="BJ18" s="20">
        <f t="shared" si="1"/>
        <v>-27015.863416277585</v>
      </c>
      <c r="BK18" s="20">
        <f t="shared" si="1"/>
        <v>-28094.661344103151</v>
      </c>
    </row>
    <row r="19" spans="1:63">
      <c r="A19" s="1" t="s">
        <v>32</v>
      </c>
      <c r="C19" s="19"/>
      <c r="D19" s="20">
        <f>-SUM(D17:D18)*51%</f>
        <v>-629.2976688536304</v>
      </c>
      <c r="E19" s="20">
        <f t="shared" ref="E19:W19" si="2">-SUM(E17:E18)*51%</f>
        <v>-1274.4556648946259</v>
      </c>
      <c r="F19" s="20">
        <f t="shared" si="2"/>
        <v>-2033.2014068041144</v>
      </c>
      <c r="G19" s="20">
        <f t="shared" si="2"/>
        <v>-2902.9539569773592</v>
      </c>
      <c r="H19" s="20">
        <f t="shared" si="2"/>
        <v>-3838.6015813589379</v>
      </c>
      <c r="I19" s="20">
        <f t="shared" si="2"/>
        <v>-4765.8484550756748</v>
      </c>
      <c r="J19" s="20">
        <f t="shared" si="2"/>
        <v>-5778.3251271648232</v>
      </c>
      <c r="K19" s="20">
        <f t="shared" si="2"/>
        <v>-6893.7986565575629</v>
      </c>
      <c r="L19" s="20">
        <f t="shared" si="2"/>
        <v>-7943.962881352053</v>
      </c>
      <c r="M19" s="20">
        <f t="shared" si="2"/>
        <v>-9023.0153265349709</v>
      </c>
      <c r="N19" s="20">
        <f t="shared" si="2"/>
        <v>-10096.088647992379</v>
      </c>
      <c r="O19" s="20">
        <f t="shared" si="2"/>
        <v>-10945.506759561482</v>
      </c>
      <c r="P19" s="20">
        <f t="shared" si="2"/>
        <v>-11736.42219432721</v>
      </c>
      <c r="Q19" s="20">
        <f t="shared" si="2"/>
        <v>-12422.67481233467</v>
      </c>
      <c r="R19" s="20">
        <f t="shared" si="2"/>
        <v>-13191.646130846068</v>
      </c>
      <c r="S19" s="20">
        <f t="shared" si="2"/>
        <v>-13748.82611443747</v>
      </c>
      <c r="T19" s="20">
        <f t="shared" si="2"/>
        <v>-14138.554171429703</v>
      </c>
      <c r="U19" s="20">
        <f t="shared" si="2"/>
        <v>-14260.473195382678</v>
      </c>
      <c r="V19" s="20">
        <f t="shared" si="2"/>
        <v>-14328.277285492601</v>
      </c>
      <c r="W19" s="20">
        <f t="shared" si="2"/>
        <v>-14140.471018569377</v>
      </c>
      <c r="X19" s="20">
        <f t="shared" ref="X19" si="3">-SUM(X17:X18)*51%</f>
        <v>-13930.113018892955</v>
      </c>
      <c r="Y19" s="20">
        <f t="shared" ref="Y19" si="4">-SUM(Y17:Y18)*51%</f>
        <v>-13714.564255017927</v>
      </c>
      <c r="Z19" s="20">
        <f t="shared" ref="Z19" si="5">-SUM(Z17:Z18)*51%</f>
        <v>-13493.693503989845</v>
      </c>
      <c r="AA19" s="20">
        <f t="shared" ref="AA19" si="6">-SUM(AA17:AA18)*51%</f>
        <v>-13267.366143300485</v>
      </c>
      <c r="AB19" s="20">
        <f t="shared" ref="AB19" si="7">-SUM(AB17:AB18)*51%</f>
        <v>-13035.444060679938</v>
      </c>
      <c r="AC19" s="20">
        <f t="shared" ref="AC19" si="8">-SUM(AC17:AC18)*51%</f>
        <v>-12797.785561439845</v>
      </c>
      <c r="AD19" s="20">
        <f t="shared" ref="AD19" si="9">-SUM(AD17:AD18)*51%</f>
        <v>-12554.245273299941</v>
      </c>
      <c r="AE19" s="20">
        <f t="shared" ref="AE19" si="10">-SUM(AE17:AE18)*51%</f>
        <v>-12304.674048628049</v>
      </c>
      <c r="AF19" s="20">
        <f t="shared" ref="AF19" si="11">-SUM(AF17:AF18)*51%</f>
        <v>-12048.918864021776</v>
      </c>
      <c r="AG19" s="20">
        <f t="shared" ref="AG19" si="12">-SUM(AG17:AG18)*51%</f>
        <v>-11786.822717158078</v>
      </c>
      <c r="AH19" s="20">
        <f t="shared" ref="AH19" si="13">-SUM(AH17:AH18)*51%</f>
        <v>-11518.224520834776</v>
      </c>
      <c r="AI19" s="20">
        <f t="shared" ref="AI19" si="14">-SUM(AI17:AI18)*51%</f>
        <v>-11242.958994125982</v>
      </c>
      <c r="AJ19" s="20">
        <f t="shared" ref="AJ19" si="15">-SUM(AJ17:AJ18)*51%</f>
        <v>-10960.856550571192</v>
      </c>
      <c r="AK19" s="20">
        <f t="shared" ref="AK19" si="16">-SUM(AK17:AK18)*51%</f>
        <v>-10671.743183315442</v>
      </c>
      <c r="AL19" s="20">
        <f t="shared" ref="AL19" si="17">-SUM(AL17:AL18)*51%</f>
        <v>-10375.440347115726</v>
      </c>
      <c r="AM19" s="20">
        <f t="shared" ref="AM19" si="18">-SUM(AM17:AM18)*51%</f>
        <v>-10071.764837126308</v>
      </c>
      <c r="AN19" s="20">
        <f t="shared" ref="AN19" si="19">-SUM(AN17:AN18)*51%</f>
        <v>-9760.5286643732434</v>
      </c>
      <c r="AO19" s="20">
        <f t="shared" ref="AO19" si="20">-SUM(AO17:AO18)*51%</f>
        <v>-9441.5389278256971</v>
      </c>
      <c r="AP19" s="20">
        <f t="shared" ref="AP19" si="21">-SUM(AP17:AP18)*51%</f>
        <v>-9114.5976829692354</v>
      </c>
      <c r="AQ19" s="20">
        <f t="shared" ref="AQ19" si="22">-SUM(AQ17:AQ18)*51%</f>
        <v>-8779.5018067833462</v>
      </c>
      <c r="AR19" s="20">
        <f t="shared" ref="AR19" si="23">-SUM(AR17:AR18)*51%</f>
        <v>-8436.0428590228694</v>
      </c>
      <c r="AS19" s="20">
        <f t="shared" ref="AS19" si="24">-SUM(AS17:AS18)*51%</f>
        <v>-8084.0069396999861</v>
      </c>
      <c r="AT19" s="20">
        <f t="shared" ref="AT19" si="25">-SUM(AT17:AT18)*51%</f>
        <v>-7723.1745426606449</v>
      </c>
      <c r="AU19" s="20">
        <f t="shared" ref="AU19" si="26">-SUM(AU17:AU18)*51%</f>
        <v>-7353.3204051461107</v>
      </c>
      <c r="AV19" s="20">
        <f t="shared" ref="AV19" si="27">-SUM(AV17:AV18)*51%</f>
        <v>-6974.2133532273665</v>
      </c>
      <c r="AW19" s="20">
        <f t="shared" ref="AW19" si="28">-SUM(AW17:AW18)*51%</f>
        <v>-6585.6161429967742</v>
      </c>
      <c r="AX19" s="20">
        <f t="shared" ref="AX19" si="29">-SUM(AX17:AX18)*51%</f>
        <v>-6187.2852973981926</v>
      </c>
      <c r="AY19" s="20">
        <f t="shared" ref="AY19" si="30">-SUM(AY17:AY18)*51%</f>
        <v>-5778.9709385732904</v>
      </c>
      <c r="AZ19" s="20">
        <f t="shared" ref="AZ19" si="31">-SUM(AZ17:AZ18)*51%</f>
        <v>-5360.4166155983721</v>
      </c>
      <c r="BA19" s="20">
        <f t="shared" ref="BA19" si="32">-SUM(BA17:BA18)*51%</f>
        <v>-4931.3591274823966</v>
      </c>
      <c r="BB19" s="20">
        <f t="shared" ref="BB19" si="33">-SUM(BB17:BB18)*51%</f>
        <v>-4491.5283412931913</v>
      </c>
      <c r="BC19" s="20">
        <f t="shared" ref="BC19" si="34">-SUM(BC17:BC18)*51%</f>
        <v>-4040.6470052750606</v>
      </c>
      <c r="BD19" s="20">
        <f t="shared" ref="BD19" si="35">-SUM(BD17:BD18)*51%</f>
        <v>-3578.4305568170935</v>
      </c>
      <c r="BE19" s="20">
        <f t="shared" ref="BE19" si="36">-SUM(BE17:BE18)*51%</f>
        <v>-3104.5869251274239</v>
      </c>
      <c r="BF19" s="20">
        <f t="shared" ref="BF19" si="37">-SUM(BF17:BF18)*51%</f>
        <v>-2618.8163284645766</v>
      </c>
      <c r="BG19" s="20">
        <f t="shared" ref="BG19" si="38">-SUM(BG17:BG18)*51%</f>
        <v>-2120.811065772762</v>
      </c>
      <c r="BH19" s="20">
        <f t="shared" ref="BH19" si="39">-SUM(BH17:BH18)*51%</f>
        <v>-1610.2553025635902</v>
      </c>
      <c r="BI19" s="20">
        <f t="shared" ref="BI19" si="40">-SUM(BI17:BI18)*51%</f>
        <v>-1086.8248508821916</v>
      </c>
      <c r="BJ19" s="20">
        <f t="shared" ref="BJ19" si="41">-SUM(BJ17:BJ18)*51%</f>
        <v>-550.18694319103133</v>
      </c>
      <c r="BK19" s="20">
        <f t="shared" ref="BK19" si="42">-SUM(BK17:BK18)*51%</f>
        <v>0</v>
      </c>
    </row>
    <row r="20" spans="1:63">
      <c r="A20" s="1" t="s">
        <v>33</v>
      </c>
      <c r="C20" s="19"/>
      <c r="D20" s="20">
        <f>-SUM(D17:D18)*44%</f>
        <v>-542.92347901097526</v>
      </c>
      <c r="E20" s="20">
        <f t="shared" ref="E20:BK20" si="43">-SUM(E17:E18)*44%</f>
        <v>-1099.5303775561476</v>
      </c>
      <c r="F20" s="20">
        <f t="shared" si="43"/>
        <v>-1754.134547046687</v>
      </c>
      <c r="G20" s="20">
        <f t="shared" si="43"/>
        <v>-2504.509296215761</v>
      </c>
      <c r="H20" s="20">
        <f t="shared" si="43"/>
        <v>-3311.7346976430053</v>
      </c>
      <c r="I20" s="20">
        <f t="shared" si="43"/>
        <v>-4111.7123926143076</v>
      </c>
      <c r="J20" s="20">
        <f t="shared" si="43"/>
        <v>-4985.2216783382792</v>
      </c>
      <c r="K20" s="20">
        <f t="shared" si="43"/>
        <v>-5947.5909978143673</v>
      </c>
      <c r="L20" s="20">
        <f t="shared" si="43"/>
        <v>-6853.6150348919673</v>
      </c>
      <c r="M20" s="20">
        <f t="shared" si="43"/>
        <v>-7784.5622425007587</v>
      </c>
      <c r="N20" s="20">
        <f t="shared" si="43"/>
        <v>-8710.3509904247967</v>
      </c>
      <c r="O20" s="20">
        <f t="shared" si="43"/>
        <v>-9443.1823023667694</v>
      </c>
      <c r="P20" s="20">
        <f t="shared" si="43"/>
        <v>-10125.540716674455</v>
      </c>
      <c r="Q20" s="20">
        <f t="shared" si="43"/>
        <v>-10717.601798876971</v>
      </c>
      <c r="R20" s="20">
        <f t="shared" si="43"/>
        <v>-11381.02803445543</v>
      </c>
      <c r="S20" s="20">
        <f t="shared" si="43"/>
        <v>-11861.732334024484</v>
      </c>
      <c r="T20" s="20">
        <f t="shared" si="43"/>
        <v>-12197.968304762881</v>
      </c>
      <c r="U20" s="20">
        <f t="shared" si="43"/>
        <v>-12303.153345036037</v>
      </c>
      <c r="V20" s="20">
        <f t="shared" si="43"/>
        <v>-12361.65099140538</v>
      </c>
      <c r="W20" s="20">
        <f t="shared" si="43"/>
        <v>-12199.622055236325</v>
      </c>
      <c r="X20" s="20">
        <f t="shared" si="43"/>
        <v>-12018.136722182157</v>
      </c>
      <c r="Y20" s="20">
        <f t="shared" si="43"/>
        <v>-11832.173082760564</v>
      </c>
      <c r="Z20" s="20">
        <f t="shared" si="43"/>
        <v>-11641.617925010847</v>
      </c>
      <c r="AA20" s="20">
        <f t="shared" si="43"/>
        <v>-11446.355104023949</v>
      </c>
      <c r="AB20" s="20">
        <f t="shared" si="43"/>
        <v>-11246.265464116024</v>
      </c>
      <c r="AC20" s="20">
        <f t="shared" si="43"/>
        <v>-11041.226758889277</v>
      </c>
      <c r="AD20" s="20">
        <f t="shared" si="43"/>
        <v>-10831.113569121517</v>
      </c>
      <c r="AE20" s="20">
        <f t="shared" si="43"/>
        <v>-10615.797218424199</v>
      </c>
      <c r="AF20" s="20">
        <f t="shared" si="43"/>
        <v>-10395.145686607022</v>
      </c>
      <c r="AG20" s="20">
        <f t="shared" si="43"/>
        <v>-10169.023520685401</v>
      </c>
      <c r="AH20" s="20">
        <f t="shared" si="43"/>
        <v>-9937.2917434652954</v>
      </c>
      <c r="AI20" s="20">
        <f t="shared" si="43"/>
        <v>-9699.8077596381027</v>
      </c>
      <c r="AJ20" s="20">
        <f t="shared" si="43"/>
        <v>-9456.4252593163219</v>
      </c>
      <c r="AK20" s="20">
        <f t="shared" si="43"/>
        <v>-9206.9941189388137</v>
      </c>
      <c r="AL20" s="20">
        <f t="shared" si="43"/>
        <v>-8951.3602994723897</v>
      </c>
      <c r="AM20" s="20">
        <f t="shared" si="43"/>
        <v>-8689.3657418344628</v>
      </c>
      <c r="AN20" s="20">
        <f t="shared" si="43"/>
        <v>-8420.8482594592679</v>
      </c>
      <c r="AO20" s="20">
        <f t="shared" si="43"/>
        <v>-8145.6414279280525</v>
      </c>
      <c r="AP20" s="20">
        <f t="shared" si="43"/>
        <v>-7863.5744715813016</v>
      </c>
      <c r="AQ20" s="20">
        <f t="shared" si="43"/>
        <v>-7574.4721470287686</v>
      </c>
      <c r="AR20" s="20">
        <f t="shared" si="43"/>
        <v>-7278.1546234707102</v>
      </c>
      <c r="AS20" s="20">
        <f t="shared" si="43"/>
        <v>-6974.437359741165</v>
      </c>
      <c r="AT20" s="20">
        <f t="shared" si="43"/>
        <v>-6663.1309779817329</v>
      </c>
      <c r="AU20" s="20">
        <f t="shared" si="43"/>
        <v>-6344.0411338515469</v>
      </c>
      <c r="AV20" s="20">
        <f t="shared" si="43"/>
        <v>-6016.9683831765515</v>
      </c>
      <c r="AW20" s="20">
        <f t="shared" si="43"/>
        <v>-5681.7080449383939</v>
      </c>
      <c r="AX20" s="20">
        <f t="shared" si="43"/>
        <v>-5338.0500605004017</v>
      </c>
      <c r="AY20" s="20">
        <f t="shared" si="43"/>
        <v>-4985.7788489651912</v>
      </c>
      <c r="AZ20" s="20">
        <f t="shared" si="43"/>
        <v>-4624.673158555458</v>
      </c>
      <c r="BA20" s="20">
        <f t="shared" si="43"/>
        <v>-4254.5059139063815</v>
      </c>
      <c r="BB20" s="20">
        <f t="shared" si="43"/>
        <v>-3875.04405915491</v>
      </c>
      <c r="BC20" s="20">
        <f t="shared" si="43"/>
        <v>-3486.0483967078953</v>
      </c>
      <c r="BD20" s="20">
        <f t="shared" si="43"/>
        <v>-3087.2734215676883</v>
      </c>
      <c r="BE20" s="20">
        <f t="shared" si="43"/>
        <v>-2678.4671510903263</v>
      </c>
      <c r="BF20" s="20">
        <f t="shared" si="43"/>
        <v>-2259.3709500478699</v>
      </c>
      <c r="BG20" s="20">
        <f t="shared" si="43"/>
        <v>-1829.7193508627749</v>
      </c>
      <c r="BH20" s="20">
        <f t="shared" si="43"/>
        <v>-1389.2398688783917</v>
      </c>
      <c r="BI20" s="20">
        <f t="shared" si="43"/>
        <v>-937.65281252581235</v>
      </c>
      <c r="BJ20" s="20">
        <f t="shared" si="43"/>
        <v>-474.67108824324271</v>
      </c>
      <c r="BK20" s="20">
        <f t="shared" si="43"/>
        <v>0</v>
      </c>
    </row>
    <row r="21" spans="1:63">
      <c r="A21" s="18" t="s">
        <v>34</v>
      </c>
      <c r="B21" s="18"/>
      <c r="C21" s="21"/>
      <c r="D21" s="22">
        <f>-SUM(D17:D18)*5%</f>
        <v>-61.695849887610827</v>
      </c>
      <c r="E21" s="22">
        <f t="shared" ref="E21:BK21" si="44">-SUM(E17:E18)*5%</f>
        <v>-124.94663381319862</v>
      </c>
      <c r="F21" s="22">
        <f t="shared" si="44"/>
        <v>-199.33347125530534</v>
      </c>
      <c r="G21" s="22">
        <f t="shared" si="44"/>
        <v>-284.60332911542736</v>
      </c>
      <c r="H21" s="22">
        <f t="shared" si="44"/>
        <v>-376.33348836852338</v>
      </c>
      <c r="I21" s="22">
        <f t="shared" si="44"/>
        <v>-467.24004461526221</v>
      </c>
      <c r="J21" s="22">
        <f t="shared" si="44"/>
        <v>-566.50246344753168</v>
      </c>
      <c r="K21" s="22">
        <f t="shared" si="44"/>
        <v>-675.86261338799636</v>
      </c>
      <c r="L21" s="22">
        <f t="shared" si="44"/>
        <v>-778.81989032863271</v>
      </c>
      <c r="M21" s="22">
        <f t="shared" si="44"/>
        <v>-884.6093457387226</v>
      </c>
      <c r="N21" s="22">
        <f t="shared" si="44"/>
        <v>-989.81261254827245</v>
      </c>
      <c r="O21" s="22">
        <f t="shared" si="44"/>
        <v>-1073.0888979962237</v>
      </c>
      <c r="P21" s="22">
        <f t="shared" si="44"/>
        <v>-1150.6296268948245</v>
      </c>
      <c r="Q21" s="22">
        <f t="shared" si="44"/>
        <v>-1217.9092953269285</v>
      </c>
      <c r="R21" s="22">
        <f t="shared" si="44"/>
        <v>-1293.2986402790264</v>
      </c>
      <c r="S21" s="22">
        <f t="shared" si="44"/>
        <v>-1347.9241288664189</v>
      </c>
      <c r="T21" s="22">
        <f t="shared" si="44"/>
        <v>-1386.132761904873</v>
      </c>
      <c r="U21" s="22">
        <f t="shared" si="44"/>
        <v>-1398.0856073904588</v>
      </c>
      <c r="V21" s="22">
        <f t="shared" si="44"/>
        <v>-1404.7330672051569</v>
      </c>
      <c r="W21" s="22">
        <f t="shared" si="44"/>
        <v>-1386.320688095037</v>
      </c>
      <c r="X21" s="22">
        <f t="shared" si="44"/>
        <v>-1365.6973547934269</v>
      </c>
      <c r="Y21" s="22">
        <f t="shared" si="44"/>
        <v>-1344.5651230409733</v>
      </c>
      <c r="Z21" s="22">
        <f t="shared" si="44"/>
        <v>-1322.9111278421417</v>
      </c>
      <c r="AA21" s="22">
        <f t="shared" si="44"/>
        <v>-1300.7221709118123</v>
      </c>
      <c r="AB21" s="22">
        <f t="shared" si="44"/>
        <v>-1277.9847118313664</v>
      </c>
      <c r="AC21" s="22">
        <f t="shared" si="44"/>
        <v>-1254.6848589646906</v>
      </c>
      <c r="AD21" s="22">
        <f t="shared" si="44"/>
        <v>-1230.8083601274452</v>
      </c>
      <c r="AE21" s="22">
        <f t="shared" si="44"/>
        <v>-1206.34059300275</v>
      </c>
      <c r="AF21" s="22">
        <f t="shared" si="44"/>
        <v>-1181.2665552962526</v>
      </c>
      <c r="AG21" s="22">
        <f t="shared" si="44"/>
        <v>-1155.5708546233411</v>
      </c>
      <c r="AH21" s="22">
        <f t="shared" si="44"/>
        <v>-1129.2376981210564</v>
      </c>
      <c r="AI21" s="22">
        <f t="shared" si="44"/>
        <v>-1102.2508817770572</v>
      </c>
      <c r="AJ21" s="22">
        <f t="shared" si="44"/>
        <v>-1074.5937794677639</v>
      </c>
      <c r="AK21" s="22">
        <f t="shared" si="44"/>
        <v>-1046.2493316975924</v>
      </c>
      <c r="AL21" s="22">
        <f t="shared" si="44"/>
        <v>-1017.2000340309535</v>
      </c>
      <c r="AM21" s="22">
        <f t="shared" si="44"/>
        <v>-987.4279252084616</v>
      </c>
      <c r="AN21" s="22">
        <f t="shared" si="44"/>
        <v>-956.9145749385533</v>
      </c>
      <c r="AO21" s="22">
        <f t="shared" si="44"/>
        <v>-925.64107135546055</v>
      </c>
      <c r="AP21" s="22">
        <f t="shared" si="44"/>
        <v>-893.58800813423886</v>
      </c>
      <c r="AQ21" s="22">
        <f t="shared" si="44"/>
        <v>-860.73547125326922</v>
      </c>
      <c r="AR21" s="22">
        <f t="shared" si="44"/>
        <v>-827.06302539439901</v>
      </c>
      <c r="AS21" s="22">
        <f t="shared" si="44"/>
        <v>-792.54969997058697</v>
      </c>
      <c r="AT21" s="22">
        <f t="shared" si="44"/>
        <v>-757.17397477065151</v>
      </c>
      <c r="AU21" s="22">
        <f t="shared" si="44"/>
        <v>-720.91376521040308</v>
      </c>
      <c r="AV21" s="22">
        <f t="shared" si="44"/>
        <v>-683.74640717915361</v>
      </c>
      <c r="AW21" s="22">
        <f t="shared" si="44"/>
        <v>-645.64864147027208</v>
      </c>
      <c r="AX21" s="22">
        <f t="shared" si="44"/>
        <v>-606.59659778413652</v>
      </c>
      <c r="AY21" s="22">
        <f t="shared" si="44"/>
        <v>-566.56577829149899</v>
      </c>
      <c r="AZ21" s="22">
        <f t="shared" si="44"/>
        <v>-525.53104074493842</v>
      </c>
      <c r="BA21" s="22">
        <f t="shared" si="44"/>
        <v>-483.46658112572516</v>
      </c>
      <c r="BB21" s="22">
        <f t="shared" si="44"/>
        <v>-440.34591581305796</v>
      </c>
      <c r="BC21" s="22">
        <f t="shared" si="44"/>
        <v>-396.14186326226081</v>
      </c>
      <c r="BD21" s="22">
        <f t="shared" si="44"/>
        <v>-350.82652517814643</v>
      </c>
      <c r="BE21" s="22">
        <f t="shared" si="44"/>
        <v>-304.37126716935529</v>
      </c>
      <c r="BF21" s="22">
        <f t="shared" si="44"/>
        <v>-256.74669886907617</v>
      </c>
      <c r="BG21" s="22">
        <f t="shared" si="44"/>
        <v>-207.92265350713353</v>
      </c>
      <c r="BH21" s="22">
        <f t="shared" si="44"/>
        <v>-157.86816691799905</v>
      </c>
      <c r="BI21" s="22">
        <f t="shared" si="44"/>
        <v>-106.55145596884232</v>
      </c>
      <c r="BJ21" s="22">
        <f t="shared" si="44"/>
        <v>-53.939896391277586</v>
      </c>
      <c r="BK21" s="22">
        <f t="shared" si="44"/>
        <v>0</v>
      </c>
    </row>
    <row r="22" spans="1:63">
      <c r="A22" s="2" t="s">
        <v>18</v>
      </c>
      <c r="C22" s="19"/>
      <c r="D22" s="20">
        <f>SUM(D17:D21)</f>
        <v>0</v>
      </c>
      <c r="E22" s="20">
        <f t="shared" ref="E22:BK22" si="45">SUM(E17:E21)</f>
        <v>0</v>
      </c>
      <c r="F22" s="20">
        <f t="shared" si="45"/>
        <v>0</v>
      </c>
      <c r="G22" s="20">
        <f t="shared" si="45"/>
        <v>0</v>
      </c>
      <c r="H22" s="20">
        <f t="shared" si="45"/>
        <v>0</v>
      </c>
      <c r="I22" s="20">
        <f t="shared" si="45"/>
        <v>-7.3896444519050419E-13</v>
      </c>
      <c r="J22" s="20">
        <f t="shared" si="45"/>
        <v>0</v>
      </c>
      <c r="K22" s="20">
        <f t="shared" si="45"/>
        <v>0</v>
      </c>
      <c r="L22" s="20">
        <f t="shared" si="45"/>
        <v>0</v>
      </c>
      <c r="M22" s="20">
        <f t="shared" si="45"/>
        <v>-1.1368683772161603E-12</v>
      </c>
      <c r="N22" s="20">
        <f t="shared" si="45"/>
        <v>0</v>
      </c>
      <c r="O22" s="20">
        <f t="shared" si="45"/>
        <v>0</v>
      </c>
      <c r="P22" s="20">
        <f t="shared" si="45"/>
        <v>0</v>
      </c>
      <c r="Q22" s="20">
        <f t="shared" si="45"/>
        <v>0</v>
      </c>
      <c r="R22" s="20">
        <f t="shared" si="45"/>
        <v>0</v>
      </c>
      <c r="S22" s="20">
        <f t="shared" si="45"/>
        <v>0</v>
      </c>
      <c r="T22" s="20">
        <f t="shared" si="45"/>
        <v>0</v>
      </c>
      <c r="U22" s="20">
        <f t="shared" si="45"/>
        <v>0</v>
      </c>
      <c r="V22" s="20">
        <f t="shared" si="45"/>
        <v>0</v>
      </c>
      <c r="W22" s="20">
        <f t="shared" si="45"/>
        <v>0</v>
      </c>
      <c r="X22" s="20">
        <f t="shared" si="45"/>
        <v>0</v>
      </c>
      <c r="Y22" s="20">
        <f t="shared" si="45"/>
        <v>0</v>
      </c>
      <c r="Z22" s="20">
        <f t="shared" si="45"/>
        <v>0</v>
      </c>
      <c r="AA22" s="20">
        <f t="shared" si="45"/>
        <v>0</v>
      </c>
      <c r="AB22" s="20">
        <f t="shared" si="45"/>
        <v>0</v>
      </c>
      <c r="AC22" s="20">
        <f t="shared" si="45"/>
        <v>0</v>
      </c>
      <c r="AD22" s="20">
        <f t="shared" si="45"/>
        <v>0</v>
      </c>
      <c r="AE22" s="20">
        <f t="shared" si="45"/>
        <v>0</v>
      </c>
      <c r="AF22" s="20">
        <f t="shared" si="45"/>
        <v>0</v>
      </c>
      <c r="AG22" s="20">
        <f t="shared" si="45"/>
        <v>0</v>
      </c>
      <c r="AH22" s="20">
        <f t="shared" si="45"/>
        <v>0</v>
      </c>
      <c r="AI22" s="20">
        <f t="shared" si="45"/>
        <v>0</v>
      </c>
      <c r="AJ22" s="20">
        <f t="shared" si="45"/>
        <v>0</v>
      </c>
      <c r="AK22" s="20">
        <f t="shared" si="45"/>
        <v>0</v>
      </c>
      <c r="AL22" s="20">
        <f t="shared" si="45"/>
        <v>0</v>
      </c>
      <c r="AM22" s="20">
        <f t="shared" si="45"/>
        <v>0</v>
      </c>
      <c r="AN22" s="20">
        <f t="shared" si="45"/>
        <v>0</v>
      </c>
      <c r="AO22" s="20">
        <f t="shared" si="45"/>
        <v>9.0949470177292824E-13</v>
      </c>
      <c r="AP22" s="20">
        <f t="shared" si="45"/>
        <v>0</v>
      </c>
      <c r="AQ22" s="20">
        <f t="shared" si="45"/>
        <v>-1.3642420526593924E-12</v>
      </c>
      <c r="AR22" s="20">
        <f t="shared" si="45"/>
        <v>0</v>
      </c>
      <c r="AS22" s="20">
        <f t="shared" si="45"/>
        <v>0</v>
      </c>
      <c r="AT22" s="20">
        <f t="shared" si="45"/>
        <v>-9.0949470177292824E-13</v>
      </c>
      <c r="AU22" s="20">
        <f t="shared" si="45"/>
        <v>0</v>
      </c>
      <c r="AV22" s="20">
        <f t="shared" si="45"/>
        <v>0</v>
      </c>
      <c r="AW22" s="20">
        <f t="shared" si="45"/>
        <v>0</v>
      </c>
      <c r="AX22" s="20">
        <f t="shared" si="45"/>
        <v>0</v>
      </c>
      <c r="AY22" s="20">
        <f t="shared" si="45"/>
        <v>0</v>
      </c>
      <c r="AZ22" s="20">
        <f t="shared" si="45"/>
        <v>0</v>
      </c>
      <c r="BA22" s="20">
        <f t="shared" si="45"/>
        <v>-5.6843418860808015E-13</v>
      </c>
      <c r="BB22" s="20">
        <f t="shared" si="45"/>
        <v>0</v>
      </c>
      <c r="BC22" s="20">
        <f t="shared" si="45"/>
        <v>-4.5474735088646412E-13</v>
      </c>
      <c r="BD22" s="20">
        <f t="shared" si="45"/>
        <v>0</v>
      </c>
      <c r="BE22" s="20">
        <f t="shared" si="45"/>
        <v>0</v>
      </c>
      <c r="BF22" s="20">
        <f t="shared" si="45"/>
        <v>0</v>
      </c>
      <c r="BG22" s="20">
        <f t="shared" si="45"/>
        <v>-3.4106051316484809E-13</v>
      </c>
      <c r="BH22" s="20">
        <f t="shared" si="45"/>
        <v>0</v>
      </c>
      <c r="BI22" s="20">
        <f t="shared" si="45"/>
        <v>0</v>
      </c>
      <c r="BJ22" s="20">
        <f t="shared" si="45"/>
        <v>0</v>
      </c>
      <c r="BK22" s="20">
        <f t="shared" si="45"/>
        <v>-1.4551915228366852E-11</v>
      </c>
    </row>
    <row r="23" spans="1:63">
      <c r="A23"/>
      <c r="B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</row>
    <row r="24" spans="1:63">
      <c r="A24" s="2" t="s">
        <v>8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</row>
    <row r="25" spans="1:63">
      <c r="A25" s="1" t="s">
        <v>15</v>
      </c>
      <c r="C25" s="19"/>
      <c r="D25" s="20">
        <f>D14</f>
        <v>0</v>
      </c>
      <c r="E25" s="20">
        <f t="shared" ref="E25:BK25" si="46">E14</f>
        <v>0</v>
      </c>
      <c r="F25" s="20">
        <f t="shared" si="46"/>
        <v>0</v>
      </c>
      <c r="G25" s="20">
        <f t="shared" si="46"/>
        <v>0</v>
      </c>
      <c r="H25" s="20">
        <f t="shared" si="46"/>
        <v>0</v>
      </c>
      <c r="I25" s="20">
        <f t="shared" si="46"/>
        <v>0</v>
      </c>
      <c r="J25" s="20">
        <f t="shared" si="46"/>
        <v>0</v>
      </c>
      <c r="K25" s="20">
        <f t="shared" si="46"/>
        <v>0</v>
      </c>
      <c r="L25" s="20">
        <f t="shared" si="46"/>
        <v>0</v>
      </c>
      <c r="M25" s="20">
        <f t="shared" si="46"/>
        <v>0</v>
      </c>
      <c r="N25" s="20">
        <f t="shared" si="46"/>
        <v>0</v>
      </c>
      <c r="O25" s="20">
        <f t="shared" si="46"/>
        <v>0</v>
      </c>
      <c r="P25" s="20">
        <f t="shared" si="46"/>
        <v>0</v>
      </c>
      <c r="Q25" s="20">
        <f t="shared" si="46"/>
        <v>0</v>
      </c>
      <c r="R25" s="20">
        <f t="shared" si="46"/>
        <v>0</v>
      </c>
      <c r="S25" s="20">
        <f t="shared" si="46"/>
        <v>0</v>
      </c>
      <c r="T25" s="20">
        <f t="shared" si="46"/>
        <v>0</v>
      </c>
      <c r="U25" s="20">
        <f t="shared" si="46"/>
        <v>0</v>
      </c>
      <c r="V25" s="20">
        <f t="shared" si="46"/>
        <v>0</v>
      </c>
      <c r="W25" s="20">
        <f t="shared" si="46"/>
        <v>-368.24758220239983</v>
      </c>
      <c r="X25" s="20">
        <f t="shared" si="46"/>
        <v>-412.46666603220064</v>
      </c>
      <c r="Y25" s="20">
        <f t="shared" si="46"/>
        <v>-422.6446350490707</v>
      </c>
      <c r="Z25" s="20">
        <f t="shared" si="46"/>
        <v>-433.07990397663366</v>
      </c>
      <c r="AA25" s="20">
        <f t="shared" si="46"/>
        <v>-443.77913860658629</v>
      </c>
      <c r="AB25" s="20">
        <f t="shared" si="46"/>
        <v>-454.74918160891639</v>
      </c>
      <c r="AC25" s="20">
        <f t="shared" si="46"/>
        <v>-465.99705733351425</v>
      </c>
      <c r="AD25" s="20">
        <f t="shared" si="46"/>
        <v>-477.52997674491201</v>
      </c>
      <c r="AE25" s="20">
        <f t="shared" si="46"/>
        <v>-489.35534249390702</v>
      </c>
      <c r="AF25" s="20">
        <f t="shared" si="46"/>
        <v>-501.48075412994297</v>
      </c>
      <c r="AG25" s="20">
        <f t="shared" si="46"/>
        <v>-513.91401345822908</v>
      </c>
      <c r="AH25" s="20">
        <f t="shared" si="46"/>
        <v>-526.66313004569349</v>
      </c>
      <c r="AI25" s="20">
        <f t="shared" si="46"/>
        <v>-539.73632687998656</v>
      </c>
      <c r="AJ25" s="20">
        <f t="shared" si="46"/>
        <v>-553.14204618586655</v>
      </c>
      <c r="AK25" s="20">
        <f t="shared" si="46"/>
        <v>-566.88895540343049</v>
      </c>
      <c r="AL25" s="20">
        <f t="shared" si="46"/>
        <v>-580.98595333277876</v>
      </c>
      <c r="AM25" s="20">
        <f t="shared" si="46"/>
        <v>-595.44217644983382</v>
      </c>
      <c r="AN25" s="20">
        <f t="shared" si="46"/>
        <v>-610.26700539817011</v>
      </c>
      <c r="AO25" s="20">
        <f t="shared" si="46"/>
        <v>-625.47007166185449</v>
      </c>
      <c r="AP25" s="20">
        <f t="shared" si="46"/>
        <v>-641.06126442443804</v>
      </c>
      <c r="AQ25" s="20">
        <f t="shared" si="46"/>
        <v>-657.05073761938843</v>
      </c>
      <c r="AR25" s="20">
        <f t="shared" si="46"/>
        <v>-673.44891717740836</v>
      </c>
      <c r="AS25" s="20">
        <f t="shared" si="46"/>
        <v>-690.26650847623876</v>
      </c>
      <c r="AT25" s="20">
        <f t="shared" si="46"/>
        <v>-707.5145039987093</v>
      </c>
      <c r="AU25" s="20">
        <f t="shared" si="46"/>
        <v>-725.20419120496888</v>
      </c>
      <c r="AV25" s="20">
        <f t="shared" si="46"/>
        <v>-743.34716062498956</v>
      </c>
      <c r="AW25" s="20">
        <f t="shared" si="46"/>
        <v>-761.95531417762982</v>
      </c>
      <c r="AX25" s="20">
        <f t="shared" si="46"/>
        <v>-781.04087372271033</v>
      </c>
      <c r="AY25" s="20">
        <f t="shared" si="46"/>
        <v>-800.61638985275181</v>
      </c>
      <c r="AZ25" s="20">
        <f t="shared" si="46"/>
        <v>-820.69475093121287</v>
      </c>
      <c r="BA25" s="20">
        <f t="shared" si="46"/>
        <v>-841.28919238426374</v>
      </c>
      <c r="BB25" s="20">
        <f t="shared" si="46"/>
        <v>-862.41330625334319</v>
      </c>
      <c r="BC25" s="20">
        <f t="shared" si="46"/>
        <v>-884.08105101594163</v>
      </c>
      <c r="BD25" s="20">
        <f t="shared" si="46"/>
        <v>-906.30676168228786</v>
      </c>
      <c r="BE25" s="20">
        <f t="shared" si="46"/>
        <v>-929.10516017582245</v>
      </c>
      <c r="BF25" s="20">
        <f t="shared" si="46"/>
        <v>-952.49136600558279</v>
      </c>
      <c r="BG25" s="20">
        <f t="shared" si="46"/>
        <v>-976.48090723885434</v>
      </c>
      <c r="BH25" s="20">
        <f t="shared" si="46"/>
        <v>-1001.0897317826887</v>
      </c>
      <c r="BI25" s="20">
        <f t="shared" si="46"/>
        <v>-1026.3342189831349</v>
      </c>
      <c r="BJ25" s="20">
        <f t="shared" si="46"/>
        <v>-1052.2311915512933</v>
      </c>
      <c r="BK25" s="20">
        <f t="shared" si="46"/>
        <v>-1078.7979278255652</v>
      </c>
    </row>
    <row r="26" spans="1:63">
      <c r="A26" s="1" t="s">
        <v>14</v>
      </c>
      <c r="C26" s="19"/>
      <c r="D26" s="20">
        <f>D13</f>
        <v>0</v>
      </c>
      <c r="E26" s="20">
        <f t="shared" ref="E26:BK26" si="47">E13</f>
        <v>-30.616565506726872</v>
      </c>
      <c r="F26" s="20">
        <f t="shared" si="47"/>
        <v>-62.023521604167982</v>
      </c>
      <c r="G26" s="20">
        <f t="shared" si="47"/>
        <v>-98.976473804095619</v>
      </c>
      <c r="H26" s="20">
        <f t="shared" si="47"/>
        <v>-141.35376822428887</v>
      </c>
      <c r="I26" s="20">
        <f t="shared" si="47"/>
        <v>-186.96457246050613</v>
      </c>
      <c r="J26" s="20">
        <f t="shared" si="47"/>
        <v>-232.19695226731594</v>
      </c>
      <c r="K26" s="20">
        <f t="shared" si="47"/>
        <v>-281.60677927954021</v>
      </c>
      <c r="L26" s="20">
        <f t="shared" si="47"/>
        <v>-336.06182339962709</v>
      </c>
      <c r="M26" s="20">
        <f t="shared" si="47"/>
        <v>-387.37764755015633</v>
      </c>
      <c r="N26" s="20">
        <f t="shared" si="47"/>
        <v>-440.1362250240258</v>
      </c>
      <c r="O26" s="20">
        <f t="shared" si="47"/>
        <v>-492.64305327835814</v>
      </c>
      <c r="P26" s="20">
        <f t="shared" si="47"/>
        <v>-534.3086372368607</v>
      </c>
      <c r="Q26" s="20">
        <f t="shared" si="47"/>
        <v>-573.16238142412374</v>
      </c>
      <c r="R26" s="20">
        <f t="shared" si="47"/>
        <v>-606.95768723957565</v>
      </c>
      <c r="S26" s="20">
        <f t="shared" si="47"/>
        <v>-644.8088185480226</v>
      </c>
      <c r="T26" s="20">
        <f t="shared" si="47"/>
        <v>-672.39059589549038</v>
      </c>
      <c r="U26" s="20">
        <f t="shared" si="47"/>
        <v>-691.85484174255748</v>
      </c>
      <c r="V26" s="20">
        <f t="shared" si="47"/>
        <v>-698.31478734168525</v>
      </c>
      <c r="W26" s="20">
        <f t="shared" si="47"/>
        <v>-702.15976804517618</v>
      </c>
      <c r="X26" s="20">
        <f t="shared" si="47"/>
        <v>-693.58550834753896</v>
      </c>
      <c r="Y26" s="20">
        <f t="shared" si="47"/>
        <v>-683.4075393306689</v>
      </c>
      <c r="Z26" s="20">
        <f t="shared" si="47"/>
        <v>-672.97227040310599</v>
      </c>
      <c r="AA26" s="20">
        <f t="shared" si="47"/>
        <v>-662.2730357731532</v>
      </c>
      <c r="AB26" s="20">
        <f t="shared" si="47"/>
        <v>-651.30299277082327</v>
      </c>
      <c r="AC26" s="20">
        <f t="shared" si="47"/>
        <v>-640.0551170462254</v>
      </c>
      <c r="AD26" s="20">
        <f t="shared" si="47"/>
        <v>-628.52219763482765</v>
      </c>
      <c r="AE26" s="20">
        <f t="shared" si="47"/>
        <v>-616.69683188583258</v>
      </c>
      <c r="AF26" s="20">
        <f t="shared" si="47"/>
        <v>-604.57142024979657</v>
      </c>
      <c r="AG26" s="20">
        <f t="shared" si="47"/>
        <v>-592.13816092151058</v>
      </c>
      <c r="AH26" s="20">
        <f t="shared" si="47"/>
        <v>-579.38904433404593</v>
      </c>
      <c r="AI26" s="20">
        <f t="shared" si="47"/>
        <v>-566.31584749975298</v>
      </c>
      <c r="AJ26" s="20">
        <f t="shared" si="47"/>
        <v>-552.91012819387288</v>
      </c>
      <c r="AK26" s="20">
        <f t="shared" si="47"/>
        <v>-539.16321897630905</v>
      </c>
      <c r="AL26" s="20">
        <f t="shared" si="47"/>
        <v>-525.06622104696066</v>
      </c>
      <c r="AM26" s="20">
        <f t="shared" si="47"/>
        <v>-510.60999792990572</v>
      </c>
      <c r="AN26" s="20">
        <f t="shared" si="47"/>
        <v>-495.78516898156943</v>
      </c>
      <c r="AO26" s="20">
        <f t="shared" si="47"/>
        <v>-480.58210271788499</v>
      </c>
      <c r="AP26" s="20">
        <f t="shared" si="47"/>
        <v>-464.9909099553015</v>
      </c>
      <c r="AQ26" s="20">
        <f t="shared" si="47"/>
        <v>-449.001436760351</v>
      </c>
      <c r="AR26" s="20">
        <f t="shared" si="47"/>
        <v>-432.60325720233106</v>
      </c>
      <c r="AS26" s="20">
        <f t="shared" si="47"/>
        <v>-415.7856659035009</v>
      </c>
      <c r="AT26" s="20">
        <f t="shared" si="47"/>
        <v>-398.53767038103013</v>
      </c>
      <c r="AU26" s="20">
        <f t="shared" si="47"/>
        <v>-380.84798317477055</v>
      </c>
      <c r="AV26" s="20">
        <f t="shared" si="47"/>
        <v>-362.70501375475004</v>
      </c>
      <c r="AW26" s="20">
        <f t="shared" si="47"/>
        <v>-344.09686020210984</v>
      </c>
      <c r="AX26" s="20">
        <f t="shared" si="47"/>
        <v>-325.01130065702921</v>
      </c>
      <c r="AY26" s="20">
        <f t="shared" si="47"/>
        <v>-305.43578452698762</v>
      </c>
      <c r="AZ26" s="20">
        <f t="shared" si="47"/>
        <v>-285.35742344852679</v>
      </c>
      <c r="BA26" s="20">
        <f t="shared" si="47"/>
        <v>-264.7629819954758</v>
      </c>
      <c r="BB26" s="20">
        <f t="shared" si="47"/>
        <v>-243.63886812639646</v>
      </c>
      <c r="BC26" s="20">
        <f t="shared" si="47"/>
        <v>-221.9711233637978</v>
      </c>
      <c r="BD26" s="20">
        <f t="shared" si="47"/>
        <v>-199.74541269745146</v>
      </c>
      <c r="BE26" s="20">
        <f t="shared" si="47"/>
        <v>-176.94701420391692</v>
      </c>
      <c r="BF26" s="20">
        <f t="shared" si="47"/>
        <v>-153.56080837415684</v>
      </c>
      <c r="BG26" s="20">
        <f t="shared" si="47"/>
        <v>-129.5712671408852</v>
      </c>
      <c r="BH26" s="20">
        <f t="shared" si="47"/>
        <v>-104.96244259705074</v>
      </c>
      <c r="BI26" s="20">
        <f t="shared" si="47"/>
        <v>-79.717955396604623</v>
      </c>
      <c r="BJ26" s="20">
        <f t="shared" si="47"/>
        <v>-53.820982828446105</v>
      </c>
      <c r="BK26" s="20">
        <f t="shared" si="47"/>
        <v>-27.254246554174191</v>
      </c>
    </row>
    <row r="27" spans="1:63">
      <c r="A27" s="1" t="s">
        <v>37</v>
      </c>
      <c r="C27" s="19"/>
      <c r="D27" s="20">
        <f>-(D28)</f>
        <v>-1.2339169977522166</v>
      </c>
      <c r="E27" s="20">
        <f t="shared" ref="E27:BK27" si="48">-(E28)</f>
        <v>-2.4989326762639723</v>
      </c>
      <c r="F27" s="20">
        <f t="shared" si="48"/>
        <v>-3.9866694251061068</v>
      </c>
      <c r="G27" s="20">
        <f t="shared" si="48"/>
        <v>-5.6920665823085477</v>
      </c>
      <c r="H27" s="20">
        <f t="shared" si="48"/>
        <v>-7.5266697673704668</v>
      </c>
      <c r="I27" s="20">
        <f t="shared" si="48"/>
        <v>-9.3448008923052441</v>
      </c>
      <c r="J27" s="20">
        <f t="shared" si="48"/>
        <v>-11.330049268950633</v>
      </c>
      <c r="K27" s="20">
        <f t="shared" si="48"/>
        <v>-13.517252267759927</v>
      </c>
      <c r="L27" s="20">
        <f t="shared" si="48"/>
        <v>-15.576397806572654</v>
      </c>
      <c r="M27" s="20">
        <f t="shared" si="48"/>
        <v>-17.692186914774453</v>
      </c>
      <c r="N27" s="20">
        <f t="shared" si="48"/>
        <v>-19.796252250965448</v>
      </c>
      <c r="O27" s="20">
        <f t="shared" si="48"/>
        <v>-21.461777959924476</v>
      </c>
      <c r="P27" s="20">
        <f t="shared" si="48"/>
        <v>-23.012592537896492</v>
      </c>
      <c r="Q27" s="20">
        <f t="shared" si="48"/>
        <v>-24.358185906538569</v>
      </c>
      <c r="R27" s="20">
        <f t="shared" si="48"/>
        <v>-25.865972805580526</v>
      </c>
      <c r="S27" s="20">
        <f t="shared" si="48"/>
        <v>-26.958482577328375</v>
      </c>
      <c r="T27" s="20">
        <f t="shared" si="48"/>
        <v>-27.722655238097456</v>
      </c>
      <c r="U27" s="20">
        <f t="shared" si="48"/>
        <v>-27.961712147809173</v>
      </c>
      <c r="V27" s="20">
        <f t="shared" si="48"/>
        <v>-28.094661344103137</v>
      </c>
      <c r="W27" s="20">
        <f t="shared" si="48"/>
        <v>-28.094661344103137</v>
      </c>
      <c r="X27" s="20">
        <f t="shared" si="48"/>
        <v>-28.094661344103137</v>
      </c>
      <c r="Y27" s="20">
        <f t="shared" si="48"/>
        <v>-28.094661344103137</v>
      </c>
      <c r="Z27" s="20">
        <f t="shared" si="48"/>
        <v>-28.094661344103137</v>
      </c>
      <c r="AA27" s="20">
        <f t="shared" si="48"/>
        <v>-28.094661344103137</v>
      </c>
      <c r="AB27" s="20">
        <f t="shared" si="48"/>
        <v>-28.094661344103137</v>
      </c>
      <c r="AC27" s="20">
        <f t="shared" si="48"/>
        <v>-28.094661344103137</v>
      </c>
      <c r="AD27" s="20">
        <f t="shared" si="48"/>
        <v>-28.094661344103137</v>
      </c>
      <c r="AE27" s="20">
        <f t="shared" si="48"/>
        <v>-28.094661344103137</v>
      </c>
      <c r="AF27" s="20">
        <f t="shared" si="48"/>
        <v>-28.094661344103137</v>
      </c>
      <c r="AG27" s="20">
        <f t="shared" si="48"/>
        <v>-28.094661344103137</v>
      </c>
      <c r="AH27" s="20">
        <f t="shared" si="48"/>
        <v>-28.094661344103137</v>
      </c>
      <c r="AI27" s="20">
        <f t="shared" si="48"/>
        <v>-28.094661344103137</v>
      </c>
      <c r="AJ27" s="20">
        <f t="shared" si="48"/>
        <v>-28.094661344103137</v>
      </c>
      <c r="AK27" s="20">
        <f t="shared" si="48"/>
        <v>-28.094661344103137</v>
      </c>
      <c r="AL27" s="20">
        <f t="shared" si="48"/>
        <v>-28.094661344103137</v>
      </c>
      <c r="AM27" s="20">
        <f t="shared" si="48"/>
        <v>-28.094661344103137</v>
      </c>
      <c r="AN27" s="20">
        <f t="shared" si="48"/>
        <v>-28.094661344103137</v>
      </c>
      <c r="AO27" s="20">
        <f t="shared" si="48"/>
        <v>-28.094661344103137</v>
      </c>
      <c r="AP27" s="20">
        <f t="shared" si="48"/>
        <v>-28.094661344103137</v>
      </c>
      <c r="AQ27" s="20">
        <f t="shared" si="48"/>
        <v>-28.094661344103137</v>
      </c>
      <c r="AR27" s="20">
        <f t="shared" si="48"/>
        <v>-28.094661344103137</v>
      </c>
      <c r="AS27" s="20">
        <f t="shared" si="48"/>
        <v>-28.094661344103137</v>
      </c>
      <c r="AT27" s="20">
        <f t="shared" si="48"/>
        <v>-28.094661344103137</v>
      </c>
      <c r="AU27" s="20">
        <f t="shared" si="48"/>
        <v>-28.094661344103137</v>
      </c>
      <c r="AV27" s="20">
        <f t="shared" si="48"/>
        <v>-28.094661344103137</v>
      </c>
      <c r="AW27" s="20">
        <f t="shared" si="48"/>
        <v>-28.094661344103137</v>
      </c>
      <c r="AX27" s="20">
        <f t="shared" si="48"/>
        <v>-28.094661344103137</v>
      </c>
      <c r="AY27" s="20">
        <f t="shared" si="48"/>
        <v>-28.094661344103137</v>
      </c>
      <c r="AZ27" s="20">
        <f t="shared" si="48"/>
        <v>-28.094661344103137</v>
      </c>
      <c r="BA27" s="20">
        <f t="shared" si="48"/>
        <v>-28.094661344103137</v>
      </c>
      <c r="BB27" s="20">
        <f t="shared" si="48"/>
        <v>-28.094661344103137</v>
      </c>
      <c r="BC27" s="20">
        <f t="shared" si="48"/>
        <v>-28.094661344103137</v>
      </c>
      <c r="BD27" s="20">
        <f t="shared" si="48"/>
        <v>-28.094661344103137</v>
      </c>
      <c r="BE27" s="20">
        <f t="shared" si="48"/>
        <v>-28.094661344103137</v>
      </c>
      <c r="BF27" s="20">
        <f t="shared" si="48"/>
        <v>-28.094661344103137</v>
      </c>
      <c r="BG27" s="20">
        <f t="shared" si="48"/>
        <v>-28.094661344103137</v>
      </c>
      <c r="BH27" s="20">
        <f t="shared" si="48"/>
        <v>-28.094661344103137</v>
      </c>
      <c r="BI27" s="20">
        <f t="shared" si="48"/>
        <v>-28.094661344103137</v>
      </c>
      <c r="BJ27" s="20">
        <f t="shared" si="48"/>
        <v>-28.094661344103137</v>
      </c>
      <c r="BK27" s="20">
        <f t="shared" si="48"/>
        <v>-28.094661344103137</v>
      </c>
    </row>
    <row r="28" spans="1:63">
      <c r="A28" s="1" t="s">
        <v>36</v>
      </c>
      <c r="C28" s="19"/>
      <c r="D28" s="20">
        <f>(D17*0.1%)</f>
        <v>1.2339169977522166</v>
      </c>
      <c r="E28" s="20">
        <f t="shared" ref="E28:BK28" si="49">(E17*0.1%)</f>
        <v>2.4989326762639723</v>
      </c>
      <c r="F28" s="20">
        <f t="shared" si="49"/>
        <v>3.9866694251061068</v>
      </c>
      <c r="G28" s="20">
        <f t="shared" si="49"/>
        <v>5.6920665823085477</v>
      </c>
      <c r="H28" s="20">
        <f t="shared" si="49"/>
        <v>7.5266697673704668</v>
      </c>
      <c r="I28" s="20">
        <f t="shared" si="49"/>
        <v>9.3448008923052441</v>
      </c>
      <c r="J28" s="20">
        <f t="shared" si="49"/>
        <v>11.330049268950633</v>
      </c>
      <c r="K28" s="20">
        <f t="shared" si="49"/>
        <v>13.517252267759927</v>
      </c>
      <c r="L28" s="20">
        <f t="shared" si="49"/>
        <v>15.576397806572654</v>
      </c>
      <c r="M28" s="20">
        <f t="shared" si="49"/>
        <v>17.692186914774453</v>
      </c>
      <c r="N28" s="20">
        <f t="shared" si="49"/>
        <v>19.796252250965448</v>
      </c>
      <c r="O28" s="20">
        <f t="shared" si="49"/>
        <v>21.461777959924476</v>
      </c>
      <c r="P28" s="20">
        <f t="shared" si="49"/>
        <v>23.012592537896492</v>
      </c>
      <c r="Q28" s="20">
        <f t="shared" si="49"/>
        <v>24.358185906538569</v>
      </c>
      <c r="R28" s="20">
        <f t="shared" si="49"/>
        <v>25.865972805580526</v>
      </c>
      <c r="S28" s="20">
        <f t="shared" si="49"/>
        <v>26.958482577328375</v>
      </c>
      <c r="T28" s="20">
        <f t="shared" si="49"/>
        <v>27.722655238097456</v>
      </c>
      <c r="U28" s="20">
        <f t="shared" si="49"/>
        <v>27.961712147809173</v>
      </c>
      <c r="V28" s="20">
        <f t="shared" si="49"/>
        <v>28.094661344103137</v>
      </c>
      <c r="W28" s="20">
        <f t="shared" si="49"/>
        <v>28.094661344103137</v>
      </c>
      <c r="X28" s="20">
        <f t="shared" si="49"/>
        <v>28.094661344103137</v>
      </c>
      <c r="Y28" s="20">
        <f t="shared" si="49"/>
        <v>28.094661344103137</v>
      </c>
      <c r="Z28" s="20">
        <f t="shared" si="49"/>
        <v>28.094661344103137</v>
      </c>
      <c r="AA28" s="20">
        <f t="shared" si="49"/>
        <v>28.094661344103137</v>
      </c>
      <c r="AB28" s="20">
        <f t="shared" si="49"/>
        <v>28.094661344103137</v>
      </c>
      <c r="AC28" s="20">
        <f t="shared" si="49"/>
        <v>28.094661344103137</v>
      </c>
      <c r="AD28" s="20">
        <f t="shared" si="49"/>
        <v>28.094661344103137</v>
      </c>
      <c r="AE28" s="20">
        <f t="shared" si="49"/>
        <v>28.094661344103137</v>
      </c>
      <c r="AF28" s="20">
        <f t="shared" si="49"/>
        <v>28.094661344103137</v>
      </c>
      <c r="AG28" s="20">
        <f t="shared" si="49"/>
        <v>28.094661344103137</v>
      </c>
      <c r="AH28" s="20">
        <f t="shared" si="49"/>
        <v>28.094661344103137</v>
      </c>
      <c r="AI28" s="20">
        <f t="shared" si="49"/>
        <v>28.094661344103137</v>
      </c>
      <c r="AJ28" s="20">
        <f t="shared" si="49"/>
        <v>28.094661344103137</v>
      </c>
      <c r="AK28" s="20">
        <f t="shared" si="49"/>
        <v>28.094661344103137</v>
      </c>
      <c r="AL28" s="20">
        <f t="shared" si="49"/>
        <v>28.094661344103137</v>
      </c>
      <c r="AM28" s="20">
        <f t="shared" si="49"/>
        <v>28.094661344103137</v>
      </c>
      <c r="AN28" s="20">
        <f t="shared" si="49"/>
        <v>28.094661344103137</v>
      </c>
      <c r="AO28" s="20">
        <f t="shared" si="49"/>
        <v>28.094661344103137</v>
      </c>
      <c r="AP28" s="20">
        <f t="shared" si="49"/>
        <v>28.094661344103137</v>
      </c>
      <c r="AQ28" s="20">
        <f t="shared" si="49"/>
        <v>28.094661344103137</v>
      </c>
      <c r="AR28" s="20">
        <f t="shared" si="49"/>
        <v>28.094661344103137</v>
      </c>
      <c r="AS28" s="20">
        <f t="shared" si="49"/>
        <v>28.094661344103137</v>
      </c>
      <c r="AT28" s="20">
        <f t="shared" si="49"/>
        <v>28.094661344103137</v>
      </c>
      <c r="AU28" s="20">
        <f t="shared" si="49"/>
        <v>28.094661344103137</v>
      </c>
      <c r="AV28" s="20">
        <f t="shared" si="49"/>
        <v>28.094661344103137</v>
      </c>
      <c r="AW28" s="20">
        <f t="shared" si="49"/>
        <v>28.094661344103137</v>
      </c>
      <c r="AX28" s="20">
        <f t="shared" si="49"/>
        <v>28.094661344103137</v>
      </c>
      <c r="AY28" s="20">
        <f t="shared" si="49"/>
        <v>28.094661344103137</v>
      </c>
      <c r="AZ28" s="20">
        <f t="shared" si="49"/>
        <v>28.094661344103137</v>
      </c>
      <c r="BA28" s="20">
        <f t="shared" si="49"/>
        <v>28.094661344103137</v>
      </c>
      <c r="BB28" s="20">
        <f t="shared" si="49"/>
        <v>28.094661344103137</v>
      </c>
      <c r="BC28" s="20">
        <f t="shared" si="49"/>
        <v>28.094661344103137</v>
      </c>
      <c r="BD28" s="20">
        <f t="shared" si="49"/>
        <v>28.094661344103137</v>
      </c>
      <c r="BE28" s="20">
        <f t="shared" si="49"/>
        <v>28.094661344103137</v>
      </c>
      <c r="BF28" s="20">
        <f t="shared" si="49"/>
        <v>28.094661344103137</v>
      </c>
      <c r="BG28" s="20">
        <f t="shared" si="49"/>
        <v>28.094661344103137</v>
      </c>
      <c r="BH28" s="20">
        <f t="shared" si="49"/>
        <v>28.094661344103137</v>
      </c>
      <c r="BI28" s="20">
        <f t="shared" si="49"/>
        <v>28.094661344103137</v>
      </c>
      <c r="BJ28" s="20">
        <f t="shared" si="49"/>
        <v>28.094661344103137</v>
      </c>
      <c r="BK28" s="20">
        <f t="shared" si="49"/>
        <v>28.094661344103137</v>
      </c>
    </row>
    <row r="29" spans="1:63">
      <c r="A29" s="1" t="s">
        <v>16</v>
      </c>
      <c r="C29" s="19"/>
      <c r="D29" s="20">
        <f>-(D14)</f>
        <v>0</v>
      </c>
      <c r="E29" s="20">
        <f t="shared" ref="E29:BK29" si="50">-(E14)</f>
        <v>0</v>
      </c>
      <c r="F29" s="20">
        <f t="shared" si="50"/>
        <v>0</v>
      </c>
      <c r="G29" s="20">
        <f t="shared" si="50"/>
        <v>0</v>
      </c>
      <c r="H29" s="20">
        <f t="shared" si="50"/>
        <v>0</v>
      </c>
      <c r="I29" s="20">
        <f t="shared" si="50"/>
        <v>0</v>
      </c>
      <c r="J29" s="20">
        <f t="shared" si="50"/>
        <v>0</v>
      </c>
      <c r="K29" s="20">
        <f t="shared" si="50"/>
        <v>0</v>
      </c>
      <c r="L29" s="20">
        <f t="shared" si="50"/>
        <v>0</v>
      </c>
      <c r="M29" s="20">
        <f t="shared" si="50"/>
        <v>0</v>
      </c>
      <c r="N29" s="20">
        <f t="shared" si="50"/>
        <v>0</v>
      </c>
      <c r="O29" s="20">
        <f t="shared" si="50"/>
        <v>0</v>
      </c>
      <c r="P29" s="20">
        <f t="shared" si="50"/>
        <v>0</v>
      </c>
      <c r="Q29" s="20">
        <f t="shared" si="50"/>
        <v>0</v>
      </c>
      <c r="R29" s="20">
        <f t="shared" si="50"/>
        <v>0</v>
      </c>
      <c r="S29" s="20">
        <f t="shared" si="50"/>
        <v>0</v>
      </c>
      <c r="T29" s="20">
        <f t="shared" si="50"/>
        <v>0</v>
      </c>
      <c r="U29" s="20">
        <f t="shared" si="50"/>
        <v>0</v>
      </c>
      <c r="V29" s="20">
        <f t="shared" si="50"/>
        <v>0</v>
      </c>
      <c r="W29" s="20">
        <f t="shared" si="50"/>
        <v>368.24758220239983</v>
      </c>
      <c r="X29" s="20">
        <f t="shared" si="50"/>
        <v>412.46666603220064</v>
      </c>
      <c r="Y29" s="20">
        <f t="shared" si="50"/>
        <v>422.6446350490707</v>
      </c>
      <c r="Z29" s="20">
        <f t="shared" si="50"/>
        <v>433.07990397663366</v>
      </c>
      <c r="AA29" s="20">
        <f t="shared" si="50"/>
        <v>443.77913860658629</v>
      </c>
      <c r="AB29" s="20">
        <f t="shared" si="50"/>
        <v>454.74918160891639</v>
      </c>
      <c r="AC29" s="20">
        <f t="shared" si="50"/>
        <v>465.99705733351425</v>
      </c>
      <c r="AD29" s="20">
        <f t="shared" si="50"/>
        <v>477.52997674491201</v>
      </c>
      <c r="AE29" s="20">
        <f t="shared" si="50"/>
        <v>489.35534249390702</v>
      </c>
      <c r="AF29" s="20">
        <f t="shared" si="50"/>
        <v>501.48075412994297</v>
      </c>
      <c r="AG29" s="20">
        <f t="shared" si="50"/>
        <v>513.91401345822908</v>
      </c>
      <c r="AH29" s="20">
        <f t="shared" si="50"/>
        <v>526.66313004569349</v>
      </c>
      <c r="AI29" s="20">
        <f t="shared" si="50"/>
        <v>539.73632687998656</v>
      </c>
      <c r="AJ29" s="20">
        <f t="shared" si="50"/>
        <v>553.14204618586655</v>
      </c>
      <c r="AK29" s="20">
        <f t="shared" si="50"/>
        <v>566.88895540343049</v>
      </c>
      <c r="AL29" s="20">
        <f t="shared" si="50"/>
        <v>580.98595333277876</v>
      </c>
      <c r="AM29" s="20">
        <f t="shared" si="50"/>
        <v>595.44217644983382</v>
      </c>
      <c r="AN29" s="20">
        <f t="shared" si="50"/>
        <v>610.26700539817011</v>
      </c>
      <c r="AO29" s="20">
        <f t="shared" si="50"/>
        <v>625.47007166185449</v>
      </c>
      <c r="AP29" s="20">
        <f t="shared" si="50"/>
        <v>641.06126442443804</v>
      </c>
      <c r="AQ29" s="20">
        <f t="shared" si="50"/>
        <v>657.05073761938843</v>
      </c>
      <c r="AR29" s="20">
        <f t="shared" si="50"/>
        <v>673.44891717740836</v>
      </c>
      <c r="AS29" s="20">
        <f t="shared" si="50"/>
        <v>690.26650847623876</v>
      </c>
      <c r="AT29" s="20">
        <f t="shared" si="50"/>
        <v>707.5145039987093</v>
      </c>
      <c r="AU29" s="20">
        <f t="shared" si="50"/>
        <v>725.20419120496888</v>
      </c>
      <c r="AV29" s="20">
        <f t="shared" si="50"/>
        <v>743.34716062498956</v>
      </c>
      <c r="AW29" s="20">
        <f t="shared" si="50"/>
        <v>761.95531417762982</v>
      </c>
      <c r="AX29" s="20">
        <f t="shared" si="50"/>
        <v>781.04087372271033</v>
      </c>
      <c r="AY29" s="20">
        <f t="shared" si="50"/>
        <v>800.61638985275181</v>
      </c>
      <c r="AZ29" s="20">
        <f t="shared" si="50"/>
        <v>820.69475093121287</v>
      </c>
      <c r="BA29" s="20">
        <f t="shared" si="50"/>
        <v>841.28919238426374</v>
      </c>
      <c r="BB29" s="20">
        <f t="shared" si="50"/>
        <v>862.41330625334319</v>
      </c>
      <c r="BC29" s="20">
        <f t="shared" si="50"/>
        <v>884.08105101594163</v>
      </c>
      <c r="BD29" s="20">
        <f t="shared" si="50"/>
        <v>906.30676168228786</v>
      </c>
      <c r="BE29" s="20">
        <f t="shared" si="50"/>
        <v>929.10516017582245</v>
      </c>
      <c r="BF29" s="20">
        <f t="shared" si="50"/>
        <v>952.49136600558279</v>
      </c>
      <c r="BG29" s="20">
        <f t="shared" si="50"/>
        <v>976.48090723885434</v>
      </c>
      <c r="BH29" s="20">
        <f t="shared" si="50"/>
        <v>1001.0897317826887</v>
      </c>
      <c r="BI29" s="20">
        <f t="shared" si="50"/>
        <v>1026.3342189831349</v>
      </c>
      <c r="BJ29" s="20">
        <f t="shared" si="50"/>
        <v>1052.2311915512933</v>
      </c>
      <c r="BK29" s="20">
        <f t="shared" si="50"/>
        <v>1078.7979278255652</v>
      </c>
    </row>
    <row r="30" spans="1:63">
      <c r="A30" s="1" t="s">
        <v>13</v>
      </c>
      <c r="C30" s="19"/>
      <c r="D30" s="22">
        <f>-(D13)</f>
        <v>0</v>
      </c>
      <c r="E30" s="22">
        <f t="shared" ref="E30:BK30" si="51">-(E13)</f>
        <v>30.616565506726872</v>
      </c>
      <c r="F30" s="22">
        <f t="shared" si="51"/>
        <v>62.023521604167982</v>
      </c>
      <c r="G30" s="22">
        <f t="shared" si="51"/>
        <v>98.976473804095619</v>
      </c>
      <c r="H30" s="22">
        <f t="shared" si="51"/>
        <v>141.35376822428887</v>
      </c>
      <c r="I30" s="22">
        <f t="shared" si="51"/>
        <v>186.96457246050613</v>
      </c>
      <c r="J30" s="22">
        <f t="shared" si="51"/>
        <v>232.19695226731594</v>
      </c>
      <c r="K30" s="22">
        <f t="shared" si="51"/>
        <v>281.60677927954021</v>
      </c>
      <c r="L30" s="22">
        <f t="shared" si="51"/>
        <v>336.06182339962709</v>
      </c>
      <c r="M30" s="22">
        <f t="shared" si="51"/>
        <v>387.37764755015633</v>
      </c>
      <c r="N30" s="22">
        <f t="shared" si="51"/>
        <v>440.1362250240258</v>
      </c>
      <c r="O30" s="22">
        <f t="shared" si="51"/>
        <v>492.64305327835814</v>
      </c>
      <c r="P30" s="22">
        <f t="shared" si="51"/>
        <v>534.3086372368607</v>
      </c>
      <c r="Q30" s="22">
        <f t="shared" si="51"/>
        <v>573.16238142412374</v>
      </c>
      <c r="R30" s="22">
        <f t="shared" si="51"/>
        <v>606.95768723957565</v>
      </c>
      <c r="S30" s="22">
        <f t="shared" si="51"/>
        <v>644.8088185480226</v>
      </c>
      <c r="T30" s="22">
        <f t="shared" si="51"/>
        <v>672.39059589549038</v>
      </c>
      <c r="U30" s="22">
        <f t="shared" si="51"/>
        <v>691.85484174255748</v>
      </c>
      <c r="V30" s="22">
        <f t="shared" si="51"/>
        <v>698.31478734168525</v>
      </c>
      <c r="W30" s="22">
        <f t="shared" si="51"/>
        <v>702.15976804517618</v>
      </c>
      <c r="X30" s="22">
        <f t="shared" si="51"/>
        <v>693.58550834753896</v>
      </c>
      <c r="Y30" s="22">
        <f t="shared" si="51"/>
        <v>683.4075393306689</v>
      </c>
      <c r="Z30" s="22">
        <f t="shared" si="51"/>
        <v>672.97227040310599</v>
      </c>
      <c r="AA30" s="22">
        <f t="shared" si="51"/>
        <v>662.2730357731532</v>
      </c>
      <c r="AB30" s="22">
        <f t="shared" si="51"/>
        <v>651.30299277082327</v>
      </c>
      <c r="AC30" s="22">
        <f t="shared" si="51"/>
        <v>640.0551170462254</v>
      </c>
      <c r="AD30" s="22">
        <f t="shared" si="51"/>
        <v>628.52219763482765</v>
      </c>
      <c r="AE30" s="22">
        <f t="shared" si="51"/>
        <v>616.69683188583258</v>
      </c>
      <c r="AF30" s="22">
        <f t="shared" si="51"/>
        <v>604.57142024979657</v>
      </c>
      <c r="AG30" s="22">
        <f t="shared" si="51"/>
        <v>592.13816092151058</v>
      </c>
      <c r="AH30" s="22">
        <f t="shared" si="51"/>
        <v>579.38904433404593</v>
      </c>
      <c r="AI30" s="22">
        <f t="shared" si="51"/>
        <v>566.31584749975298</v>
      </c>
      <c r="AJ30" s="22">
        <f t="shared" si="51"/>
        <v>552.91012819387288</v>
      </c>
      <c r="AK30" s="22">
        <f t="shared" si="51"/>
        <v>539.16321897630905</v>
      </c>
      <c r="AL30" s="22">
        <f t="shared" si="51"/>
        <v>525.06622104696066</v>
      </c>
      <c r="AM30" s="22">
        <f t="shared" si="51"/>
        <v>510.60999792990572</v>
      </c>
      <c r="AN30" s="22">
        <f t="shared" si="51"/>
        <v>495.78516898156943</v>
      </c>
      <c r="AO30" s="22">
        <f t="shared" si="51"/>
        <v>480.58210271788499</v>
      </c>
      <c r="AP30" s="22">
        <f t="shared" si="51"/>
        <v>464.9909099553015</v>
      </c>
      <c r="AQ30" s="22">
        <f t="shared" si="51"/>
        <v>449.001436760351</v>
      </c>
      <c r="AR30" s="22">
        <f t="shared" si="51"/>
        <v>432.60325720233106</v>
      </c>
      <c r="AS30" s="22">
        <f t="shared" si="51"/>
        <v>415.7856659035009</v>
      </c>
      <c r="AT30" s="22">
        <f t="shared" si="51"/>
        <v>398.53767038103013</v>
      </c>
      <c r="AU30" s="22">
        <f t="shared" si="51"/>
        <v>380.84798317477055</v>
      </c>
      <c r="AV30" s="22">
        <f t="shared" si="51"/>
        <v>362.70501375475004</v>
      </c>
      <c r="AW30" s="22">
        <f t="shared" si="51"/>
        <v>344.09686020210984</v>
      </c>
      <c r="AX30" s="22">
        <f t="shared" si="51"/>
        <v>325.01130065702921</v>
      </c>
      <c r="AY30" s="22">
        <f t="shared" si="51"/>
        <v>305.43578452698762</v>
      </c>
      <c r="AZ30" s="22">
        <f t="shared" si="51"/>
        <v>285.35742344852679</v>
      </c>
      <c r="BA30" s="22">
        <f t="shared" si="51"/>
        <v>264.7629819954758</v>
      </c>
      <c r="BB30" s="22">
        <f t="shared" si="51"/>
        <v>243.63886812639646</v>
      </c>
      <c r="BC30" s="22">
        <f t="shared" si="51"/>
        <v>221.9711233637978</v>
      </c>
      <c r="BD30" s="22">
        <f t="shared" si="51"/>
        <v>199.74541269745146</v>
      </c>
      <c r="BE30" s="22">
        <f t="shared" si="51"/>
        <v>176.94701420391692</v>
      </c>
      <c r="BF30" s="22">
        <f t="shared" si="51"/>
        <v>153.56080837415684</v>
      </c>
      <c r="BG30" s="22">
        <f t="shared" si="51"/>
        <v>129.5712671408852</v>
      </c>
      <c r="BH30" s="22">
        <f t="shared" si="51"/>
        <v>104.96244259705074</v>
      </c>
      <c r="BI30" s="22">
        <f t="shared" si="51"/>
        <v>79.717955396604623</v>
      </c>
      <c r="BJ30" s="22">
        <f t="shared" si="51"/>
        <v>53.820982828446105</v>
      </c>
      <c r="BK30" s="22">
        <f t="shared" si="51"/>
        <v>27.254246554174191</v>
      </c>
    </row>
    <row r="31" spans="1:63">
      <c r="A31" s="2" t="s">
        <v>29</v>
      </c>
      <c r="C31" s="19"/>
      <c r="D31" s="20">
        <f>SUM(D25:D30)</f>
        <v>0</v>
      </c>
      <c r="E31" s="20">
        <f t="shared" ref="E31:BK31" si="52">SUM(E25:E30)</f>
        <v>0</v>
      </c>
      <c r="F31" s="20">
        <f t="shared" si="52"/>
        <v>0</v>
      </c>
      <c r="G31" s="20">
        <f t="shared" si="52"/>
        <v>0</v>
      </c>
      <c r="H31" s="20">
        <f t="shared" si="52"/>
        <v>0</v>
      </c>
      <c r="I31" s="20">
        <f t="shared" si="52"/>
        <v>0</v>
      </c>
      <c r="J31" s="20">
        <f t="shared" si="52"/>
        <v>0</v>
      </c>
      <c r="K31" s="20">
        <f t="shared" si="52"/>
        <v>0</v>
      </c>
      <c r="L31" s="20">
        <f t="shared" si="52"/>
        <v>0</v>
      </c>
      <c r="M31" s="20">
        <f t="shared" si="52"/>
        <v>0</v>
      </c>
      <c r="N31" s="20">
        <f t="shared" si="52"/>
        <v>0</v>
      </c>
      <c r="O31" s="20">
        <f t="shared" si="52"/>
        <v>0</v>
      </c>
      <c r="P31" s="20">
        <f t="shared" si="52"/>
        <v>0</v>
      </c>
      <c r="Q31" s="20">
        <f t="shared" si="52"/>
        <v>0</v>
      </c>
      <c r="R31" s="20">
        <f t="shared" si="52"/>
        <v>0</v>
      </c>
      <c r="S31" s="20">
        <f t="shared" si="52"/>
        <v>0</v>
      </c>
      <c r="T31" s="20">
        <f t="shared" si="52"/>
        <v>0</v>
      </c>
      <c r="U31" s="20">
        <f t="shared" si="52"/>
        <v>0</v>
      </c>
      <c r="V31" s="20">
        <f t="shared" si="52"/>
        <v>0</v>
      </c>
      <c r="W31" s="20">
        <f t="shared" si="52"/>
        <v>0</v>
      </c>
      <c r="X31" s="20">
        <f t="shared" si="52"/>
        <v>0</v>
      </c>
      <c r="Y31" s="20">
        <f t="shared" si="52"/>
        <v>0</v>
      </c>
      <c r="Z31" s="20">
        <f t="shared" si="52"/>
        <v>0</v>
      </c>
      <c r="AA31" s="20">
        <f t="shared" si="52"/>
        <v>0</v>
      </c>
      <c r="AB31" s="20">
        <f t="shared" si="52"/>
        <v>0</v>
      </c>
      <c r="AC31" s="20">
        <f t="shared" si="52"/>
        <v>0</v>
      </c>
      <c r="AD31" s="20">
        <f t="shared" si="52"/>
        <v>0</v>
      </c>
      <c r="AE31" s="20">
        <f t="shared" si="52"/>
        <v>0</v>
      </c>
      <c r="AF31" s="20">
        <f t="shared" si="52"/>
        <v>0</v>
      </c>
      <c r="AG31" s="20">
        <f t="shared" si="52"/>
        <v>0</v>
      </c>
      <c r="AH31" s="20">
        <f t="shared" si="52"/>
        <v>0</v>
      </c>
      <c r="AI31" s="20">
        <f t="shared" si="52"/>
        <v>0</v>
      </c>
      <c r="AJ31" s="20">
        <f t="shared" si="52"/>
        <v>0</v>
      </c>
      <c r="AK31" s="20">
        <f t="shared" si="52"/>
        <v>0</v>
      </c>
      <c r="AL31" s="20">
        <f t="shared" si="52"/>
        <v>0</v>
      </c>
      <c r="AM31" s="20">
        <f t="shared" si="52"/>
        <v>0</v>
      </c>
      <c r="AN31" s="20">
        <f t="shared" si="52"/>
        <v>0</v>
      </c>
      <c r="AO31" s="20">
        <f t="shared" si="52"/>
        <v>0</v>
      </c>
      <c r="AP31" s="20">
        <f t="shared" si="52"/>
        <v>0</v>
      </c>
      <c r="AQ31" s="20">
        <f t="shared" si="52"/>
        <v>0</v>
      </c>
      <c r="AR31" s="20">
        <f t="shared" si="52"/>
        <v>0</v>
      </c>
      <c r="AS31" s="20">
        <f t="shared" si="52"/>
        <v>0</v>
      </c>
      <c r="AT31" s="20">
        <f t="shared" si="52"/>
        <v>0</v>
      </c>
      <c r="AU31" s="20">
        <f t="shared" si="52"/>
        <v>0</v>
      </c>
      <c r="AV31" s="20">
        <f t="shared" si="52"/>
        <v>0</v>
      </c>
      <c r="AW31" s="20">
        <f t="shared" si="52"/>
        <v>0</v>
      </c>
      <c r="AX31" s="20">
        <f t="shared" si="52"/>
        <v>0</v>
      </c>
      <c r="AY31" s="20">
        <f t="shared" si="52"/>
        <v>0</v>
      </c>
      <c r="AZ31" s="20">
        <f t="shared" si="52"/>
        <v>0</v>
      </c>
      <c r="BA31" s="20">
        <f t="shared" si="52"/>
        <v>0</v>
      </c>
      <c r="BB31" s="20">
        <f t="shared" si="52"/>
        <v>0</v>
      </c>
      <c r="BC31" s="20">
        <f t="shared" si="52"/>
        <v>0</v>
      </c>
      <c r="BD31" s="20">
        <f t="shared" si="52"/>
        <v>0</v>
      </c>
      <c r="BE31" s="20">
        <f t="shared" si="52"/>
        <v>0</v>
      </c>
      <c r="BF31" s="20">
        <f t="shared" si="52"/>
        <v>0</v>
      </c>
      <c r="BG31" s="20">
        <f t="shared" si="52"/>
        <v>0</v>
      </c>
      <c r="BH31" s="20">
        <f t="shared" si="52"/>
        <v>0</v>
      </c>
      <c r="BI31" s="20">
        <f t="shared" si="52"/>
        <v>0</v>
      </c>
      <c r="BJ31" s="20">
        <f t="shared" si="52"/>
        <v>-7.1054273576010019E-14</v>
      </c>
      <c r="BK31" s="20">
        <f t="shared" si="52"/>
        <v>0</v>
      </c>
    </row>
    <row r="32" spans="1:63"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</row>
    <row r="33" spans="1:63">
      <c r="A33" s="27" t="s">
        <v>17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3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</row>
    <row r="35" spans="1:63">
      <c r="A35" s="2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</row>
    <row r="36" spans="1:63">
      <c r="A36" s="1" t="s">
        <v>12</v>
      </c>
      <c r="D36" s="20">
        <f>D17</f>
        <v>1233.9169977522165</v>
      </c>
      <c r="E36" s="20">
        <f t="shared" ref="E36:BK36" si="53">E17</f>
        <v>2498.9326762639721</v>
      </c>
      <c r="F36" s="20">
        <f t="shared" si="53"/>
        <v>3986.6694251061067</v>
      </c>
      <c r="G36" s="20">
        <f t="shared" si="53"/>
        <v>5692.0665823085474</v>
      </c>
      <c r="H36" s="20">
        <f t="shared" si="53"/>
        <v>7526.6697673704666</v>
      </c>
      <c r="I36" s="20">
        <f t="shared" si="53"/>
        <v>9344.8008923052439</v>
      </c>
      <c r="J36" s="20">
        <f t="shared" si="53"/>
        <v>11330.049268950634</v>
      </c>
      <c r="K36" s="20">
        <f t="shared" si="53"/>
        <v>13517.252267759926</v>
      </c>
      <c r="L36" s="20">
        <f t="shared" si="53"/>
        <v>15576.397806572653</v>
      </c>
      <c r="M36" s="20">
        <f t="shared" si="53"/>
        <v>17692.186914774451</v>
      </c>
      <c r="N36" s="20">
        <f t="shared" si="53"/>
        <v>19796.252250965448</v>
      </c>
      <c r="O36" s="20">
        <f t="shared" si="53"/>
        <v>21461.777959924475</v>
      </c>
      <c r="P36" s="20">
        <f t="shared" si="53"/>
        <v>23012.592537896489</v>
      </c>
      <c r="Q36" s="20">
        <f t="shared" si="53"/>
        <v>24358.185906538569</v>
      </c>
      <c r="R36" s="20">
        <f t="shared" si="53"/>
        <v>25865.972805580524</v>
      </c>
      <c r="S36" s="20">
        <f t="shared" si="53"/>
        <v>26958.482577328374</v>
      </c>
      <c r="T36" s="20">
        <f t="shared" si="53"/>
        <v>27722.655238097457</v>
      </c>
      <c r="U36" s="20">
        <f t="shared" si="53"/>
        <v>27961.712147809172</v>
      </c>
      <c r="V36" s="20">
        <f t="shared" si="53"/>
        <v>28094.661344103137</v>
      </c>
      <c r="W36" s="20">
        <f t="shared" si="53"/>
        <v>28094.661344103137</v>
      </c>
      <c r="X36" s="20">
        <f t="shared" si="53"/>
        <v>28094.661344103137</v>
      </c>
      <c r="Y36" s="20">
        <f t="shared" si="53"/>
        <v>28094.661344103137</v>
      </c>
      <c r="Z36" s="20">
        <f t="shared" si="53"/>
        <v>28094.661344103137</v>
      </c>
      <c r="AA36" s="20">
        <f t="shared" si="53"/>
        <v>28094.661344103137</v>
      </c>
      <c r="AB36" s="20">
        <f t="shared" si="53"/>
        <v>28094.661344103137</v>
      </c>
      <c r="AC36" s="20">
        <f t="shared" si="53"/>
        <v>28094.661344103137</v>
      </c>
      <c r="AD36" s="20">
        <f t="shared" si="53"/>
        <v>28094.661344103137</v>
      </c>
      <c r="AE36" s="20">
        <f t="shared" si="53"/>
        <v>28094.661344103137</v>
      </c>
      <c r="AF36" s="20">
        <f t="shared" si="53"/>
        <v>28094.661344103137</v>
      </c>
      <c r="AG36" s="20">
        <f t="shared" si="53"/>
        <v>28094.661344103137</v>
      </c>
      <c r="AH36" s="20">
        <f t="shared" si="53"/>
        <v>28094.661344103137</v>
      </c>
      <c r="AI36" s="20">
        <f t="shared" si="53"/>
        <v>28094.661344103137</v>
      </c>
      <c r="AJ36" s="20">
        <f t="shared" si="53"/>
        <v>28094.661344103137</v>
      </c>
      <c r="AK36" s="20">
        <f t="shared" si="53"/>
        <v>28094.661344103137</v>
      </c>
      <c r="AL36" s="20">
        <f t="shared" si="53"/>
        <v>28094.661344103137</v>
      </c>
      <c r="AM36" s="20">
        <f t="shared" si="53"/>
        <v>28094.661344103137</v>
      </c>
      <c r="AN36" s="20">
        <f t="shared" si="53"/>
        <v>28094.661344103137</v>
      </c>
      <c r="AO36" s="20">
        <f t="shared" si="53"/>
        <v>28094.661344103137</v>
      </c>
      <c r="AP36" s="20">
        <f t="shared" si="53"/>
        <v>28094.661344103137</v>
      </c>
      <c r="AQ36" s="20">
        <f t="shared" si="53"/>
        <v>28094.661344103137</v>
      </c>
      <c r="AR36" s="20">
        <f t="shared" si="53"/>
        <v>28094.661344103137</v>
      </c>
      <c r="AS36" s="20">
        <f t="shared" si="53"/>
        <v>28094.661344103137</v>
      </c>
      <c r="AT36" s="20">
        <f t="shared" si="53"/>
        <v>28094.661344103137</v>
      </c>
      <c r="AU36" s="20">
        <f t="shared" si="53"/>
        <v>28094.661344103137</v>
      </c>
      <c r="AV36" s="20">
        <f t="shared" si="53"/>
        <v>28094.661344103137</v>
      </c>
      <c r="AW36" s="20">
        <f t="shared" si="53"/>
        <v>28094.661344103137</v>
      </c>
      <c r="AX36" s="20">
        <f t="shared" si="53"/>
        <v>28094.661344103137</v>
      </c>
      <c r="AY36" s="20">
        <f t="shared" si="53"/>
        <v>28094.661344103137</v>
      </c>
      <c r="AZ36" s="20">
        <f t="shared" si="53"/>
        <v>28094.661344103137</v>
      </c>
      <c r="BA36" s="20">
        <f t="shared" si="53"/>
        <v>28094.661344103137</v>
      </c>
      <c r="BB36" s="20">
        <f t="shared" si="53"/>
        <v>28094.661344103137</v>
      </c>
      <c r="BC36" s="20">
        <f t="shared" si="53"/>
        <v>28094.661344103137</v>
      </c>
      <c r="BD36" s="20">
        <f t="shared" si="53"/>
        <v>28094.661344103137</v>
      </c>
      <c r="BE36" s="20">
        <f t="shared" si="53"/>
        <v>28094.661344103137</v>
      </c>
      <c r="BF36" s="20">
        <f t="shared" si="53"/>
        <v>28094.661344103137</v>
      </c>
      <c r="BG36" s="20">
        <f t="shared" si="53"/>
        <v>28094.661344103137</v>
      </c>
      <c r="BH36" s="20">
        <f t="shared" si="53"/>
        <v>28094.661344103137</v>
      </c>
      <c r="BI36" s="20">
        <f t="shared" si="53"/>
        <v>28094.661344103137</v>
      </c>
      <c r="BJ36" s="20">
        <f t="shared" si="53"/>
        <v>28094.661344103137</v>
      </c>
      <c r="BK36" s="20">
        <f t="shared" si="53"/>
        <v>28094.661344103137</v>
      </c>
    </row>
    <row r="37" spans="1:63">
      <c r="A37" s="1" t="s">
        <v>22</v>
      </c>
      <c r="D37" s="20">
        <f>D18</f>
        <v>0</v>
      </c>
      <c r="E37" s="20">
        <f t="shared" ref="E37:BK37" si="54">E18</f>
        <v>0</v>
      </c>
      <c r="F37" s="20">
        <f t="shared" si="54"/>
        <v>0</v>
      </c>
      <c r="G37" s="20">
        <f t="shared" si="54"/>
        <v>0</v>
      </c>
      <c r="H37" s="20">
        <f t="shared" si="54"/>
        <v>0</v>
      </c>
      <c r="I37" s="20">
        <f t="shared" si="54"/>
        <v>0</v>
      </c>
      <c r="J37" s="20">
        <f t="shared" si="54"/>
        <v>0</v>
      </c>
      <c r="K37" s="20">
        <f t="shared" si="54"/>
        <v>0</v>
      </c>
      <c r="L37" s="20">
        <f t="shared" si="54"/>
        <v>0</v>
      </c>
      <c r="M37" s="20">
        <f t="shared" si="54"/>
        <v>0</v>
      </c>
      <c r="N37" s="20">
        <f t="shared" si="54"/>
        <v>0</v>
      </c>
      <c r="O37" s="20">
        <f t="shared" si="54"/>
        <v>0</v>
      </c>
      <c r="P37" s="20">
        <f t="shared" si="54"/>
        <v>0</v>
      </c>
      <c r="Q37" s="20">
        <f t="shared" si="54"/>
        <v>0</v>
      </c>
      <c r="R37" s="20">
        <f t="shared" si="54"/>
        <v>0</v>
      </c>
      <c r="S37" s="20">
        <f t="shared" si="54"/>
        <v>0</v>
      </c>
      <c r="T37" s="20">
        <f t="shared" si="54"/>
        <v>0</v>
      </c>
      <c r="U37" s="20">
        <f t="shared" si="54"/>
        <v>0</v>
      </c>
      <c r="V37" s="20">
        <f t="shared" si="54"/>
        <v>0</v>
      </c>
      <c r="W37" s="20">
        <f t="shared" si="54"/>
        <v>-368.24758220239983</v>
      </c>
      <c r="X37" s="20">
        <f t="shared" si="54"/>
        <v>-780.71424823460052</v>
      </c>
      <c r="Y37" s="20">
        <f t="shared" si="54"/>
        <v>-1203.3588832836713</v>
      </c>
      <c r="Z37" s="20">
        <f t="shared" si="54"/>
        <v>-1636.4387872603049</v>
      </c>
      <c r="AA37" s="20">
        <f t="shared" si="54"/>
        <v>-2080.2179258668912</v>
      </c>
      <c r="AB37" s="20">
        <f t="shared" si="54"/>
        <v>-2534.9671074758076</v>
      </c>
      <c r="AC37" s="20">
        <f t="shared" si="54"/>
        <v>-3000.964164809322</v>
      </c>
      <c r="AD37" s="20">
        <f t="shared" si="54"/>
        <v>-3478.4941415542339</v>
      </c>
      <c r="AE37" s="20">
        <f t="shared" si="54"/>
        <v>-3967.8494840481408</v>
      </c>
      <c r="AF37" s="20">
        <f t="shared" si="54"/>
        <v>-4469.3302381780841</v>
      </c>
      <c r="AG37" s="20">
        <f t="shared" si="54"/>
        <v>-4983.2442516363135</v>
      </c>
      <c r="AH37" s="20">
        <f t="shared" si="54"/>
        <v>-5509.9073816820073</v>
      </c>
      <c r="AI37" s="20">
        <f t="shared" si="54"/>
        <v>-6049.6437085619937</v>
      </c>
      <c r="AJ37" s="20">
        <f t="shared" si="54"/>
        <v>-6602.7857547478598</v>
      </c>
      <c r="AK37" s="20">
        <f t="shared" si="54"/>
        <v>-7169.6747101512901</v>
      </c>
      <c r="AL37" s="20">
        <f t="shared" si="54"/>
        <v>-7750.6606634840691</v>
      </c>
      <c r="AM37" s="20">
        <f t="shared" si="54"/>
        <v>-8346.1028399339029</v>
      </c>
      <c r="AN37" s="20">
        <f t="shared" si="54"/>
        <v>-8956.3698453320721</v>
      </c>
      <c r="AO37" s="20">
        <f t="shared" si="54"/>
        <v>-9581.8399169939257</v>
      </c>
      <c r="AP37" s="20">
        <f t="shared" si="54"/>
        <v>-10222.901181418363</v>
      </c>
      <c r="AQ37" s="20">
        <f t="shared" si="54"/>
        <v>-10879.951919037752</v>
      </c>
      <c r="AR37" s="20">
        <f t="shared" si="54"/>
        <v>-11553.40083621516</v>
      </c>
      <c r="AS37" s="20">
        <f t="shared" si="54"/>
        <v>-12243.667344691399</v>
      </c>
      <c r="AT37" s="20">
        <f t="shared" si="54"/>
        <v>-12951.181848690108</v>
      </c>
      <c r="AU37" s="20">
        <f t="shared" si="54"/>
        <v>-13676.386039895076</v>
      </c>
      <c r="AV37" s="20">
        <f t="shared" si="54"/>
        <v>-14419.733200520066</v>
      </c>
      <c r="AW37" s="20">
        <f t="shared" si="54"/>
        <v>-15181.688514697697</v>
      </c>
      <c r="AX37" s="20">
        <f t="shared" si="54"/>
        <v>-15962.729388420406</v>
      </c>
      <c r="AY37" s="20">
        <f t="shared" si="54"/>
        <v>-16763.345778273157</v>
      </c>
      <c r="AZ37" s="20">
        <f t="shared" si="54"/>
        <v>-17584.040529204369</v>
      </c>
      <c r="BA37" s="20">
        <f t="shared" si="54"/>
        <v>-18425.329721588634</v>
      </c>
      <c r="BB37" s="20">
        <f t="shared" si="54"/>
        <v>-19287.743027841978</v>
      </c>
      <c r="BC37" s="20">
        <f t="shared" si="54"/>
        <v>-20171.824078857921</v>
      </c>
      <c r="BD37" s="20">
        <f t="shared" si="54"/>
        <v>-21078.130840540209</v>
      </c>
      <c r="BE37" s="20">
        <f t="shared" si="54"/>
        <v>-22007.236000716031</v>
      </c>
      <c r="BF37" s="20">
        <f t="shared" si="54"/>
        <v>-22959.727366721614</v>
      </c>
      <c r="BG37" s="20">
        <f t="shared" si="54"/>
        <v>-23936.208273960467</v>
      </c>
      <c r="BH37" s="20">
        <f t="shared" si="54"/>
        <v>-24937.298005743156</v>
      </c>
      <c r="BI37" s="20">
        <f t="shared" si="54"/>
        <v>-25963.632224726291</v>
      </c>
      <c r="BJ37" s="20">
        <f t="shared" si="54"/>
        <v>-27015.863416277585</v>
      </c>
      <c r="BK37" s="20">
        <f t="shared" si="54"/>
        <v>-28094.661344103151</v>
      </c>
    </row>
    <row r="38" spans="1:63">
      <c r="A38" s="1" t="s">
        <v>11</v>
      </c>
      <c r="D38" s="20">
        <f>D19</f>
        <v>-629.2976688536304</v>
      </c>
      <c r="E38" s="20">
        <f t="shared" ref="E38:BK38" si="55">E19</f>
        <v>-1274.4556648946259</v>
      </c>
      <c r="F38" s="20">
        <f t="shared" si="55"/>
        <v>-2033.2014068041144</v>
      </c>
      <c r="G38" s="20">
        <f t="shared" si="55"/>
        <v>-2902.9539569773592</v>
      </c>
      <c r="H38" s="20">
        <f t="shared" si="55"/>
        <v>-3838.6015813589379</v>
      </c>
      <c r="I38" s="20">
        <f t="shared" si="55"/>
        <v>-4765.8484550756748</v>
      </c>
      <c r="J38" s="20">
        <f t="shared" si="55"/>
        <v>-5778.3251271648232</v>
      </c>
      <c r="K38" s="20">
        <f t="shared" si="55"/>
        <v>-6893.7986565575629</v>
      </c>
      <c r="L38" s="20">
        <f t="shared" si="55"/>
        <v>-7943.962881352053</v>
      </c>
      <c r="M38" s="20">
        <f t="shared" si="55"/>
        <v>-9023.0153265349709</v>
      </c>
      <c r="N38" s="20">
        <f t="shared" si="55"/>
        <v>-10096.088647992379</v>
      </c>
      <c r="O38" s="20">
        <f t="shared" si="55"/>
        <v>-10945.506759561482</v>
      </c>
      <c r="P38" s="20">
        <f t="shared" si="55"/>
        <v>-11736.42219432721</v>
      </c>
      <c r="Q38" s="20">
        <f t="shared" si="55"/>
        <v>-12422.67481233467</v>
      </c>
      <c r="R38" s="20">
        <f t="shared" si="55"/>
        <v>-13191.646130846068</v>
      </c>
      <c r="S38" s="20">
        <f t="shared" si="55"/>
        <v>-13748.82611443747</v>
      </c>
      <c r="T38" s="20">
        <f t="shared" si="55"/>
        <v>-14138.554171429703</v>
      </c>
      <c r="U38" s="20">
        <f t="shared" si="55"/>
        <v>-14260.473195382678</v>
      </c>
      <c r="V38" s="20">
        <f t="shared" si="55"/>
        <v>-14328.277285492601</v>
      </c>
      <c r="W38" s="20">
        <f t="shared" si="55"/>
        <v>-14140.471018569377</v>
      </c>
      <c r="X38" s="20">
        <f t="shared" si="55"/>
        <v>-13930.113018892955</v>
      </c>
      <c r="Y38" s="20">
        <f t="shared" si="55"/>
        <v>-13714.564255017927</v>
      </c>
      <c r="Z38" s="20">
        <f t="shared" si="55"/>
        <v>-13493.693503989845</v>
      </c>
      <c r="AA38" s="20">
        <f t="shared" si="55"/>
        <v>-13267.366143300485</v>
      </c>
      <c r="AB38" s="20">
        <f t="shared" si="55"/>
        <v>-13035.444060679938</v>
      </c>
      <c r="AC38" s="20">
        <f t="shared" si="55"/>
        <v>-12797.785561439845</v>
      </c>
      <c r="AD38" s="20">
        <f t="shared" si="55"/>
        <v>-12554.245273299941</v>
      </c>
      <c r="AE38" s="20">
        <f t="shared" si="55"/>
        <v>-12304.674048628049</v>
      </c>
      <c r="AF38" s="20">
        <f t="shared" si="55"/>
        <v>-12048.918864021776</v>
      </c>
      <c r="AG38" s="20">
        <f t="shared" si="55"/>
        <v>-11786.822717158078</v>
      </c>
      <c r="AH38" s="20">
        <f t="shared" si="55"/>
        <v>-11518.224520834776</v>
      </c>
      <c r="AI38" s="20">
        <f t="shared" si="55"/>
        <v>-11242.958994125982</v>
      </c>
      <c r="AJ38" s="20">
        <f t="shared" si="55"/>
        <v>-10960.856550571192</v>
      </c>
      <c r="AK38" s="20">
        <f t="shared" si="55"/>
        <v>-10671.743183315442</v>
      </c>
      <c r="AL38" s="20">
        <f t="shared" si="55"/>
        <v>-10375.440347115726</v>
      </c>
      <c r="AM38" s="20">
        <f t="shared" si="55"/>
        <v>-10071.764837126308</v>
      </c>
      <c r="AN38" s="20">
        <f t="shared" si="55"/>
        <v>-9760.5286643732434</v>
      </c>
      <c r="AO38" s="20">
        <f t="shared" si="55"/>
        <v>-9441.5389278256971</v>
      </c>
      <c r="AP38" s="20">
        <f t="shared" si="55"/>
        <v>-9114.5976829692354</v>
      </c>
      <c r="AQ38" s="20">
        <f t="shared" si="55"/>
        <v>-8779.5018067833462</v>
      </c>
      <c r="AR38" s="20">
        <f t="shared" si="55"/>
        <v>-8436.0428590228694</v>
      </c>
      <c r="AS38" s="20">
        <f t="shared" si="55"/>
        <v>-8084.0069396999861</v>
      </c>
      <c r="AT38" s="20">
        <f t="shared" si="55"/>
        <v>-7723.1745426606449</v>
      </c>
      <c r="AU38" s="20">
        <f t="shared" si="55"/>
        <v>-7353.3204051461107</v>
      </c>
      <c r="AV38" s="20">
        <f t="shared" si="55"/>
        <v>-6974.2133532273665</v>
      </c>
      <c r="AW38" s="20">
        <f t="shared" si="55"/>
        <v>-6585.6161429967742</v>
      </c>
      <c r="AX38" s="20">
        <f t="shared" si="55"/>
        <v>-6187.2852973981926</v>
      </c>
      <c r="AY38" s="20">
        <f t="shared" si="55"/>
        <v>-5778.9709385732904</v>
      </c>
      <c r="AZ38" s="20">
        <f t="shared" si="55"/>
        <v>-5360.4166155983721</v>
      </c>
      <c r="BA38" s="20">
        <f t="shared" si="55"/>
        <v>-4931.3591274823966</v>
      </c>
      <c r="BB38" s="20">
        <f t="shared" si="55"/>
        <v>-4491.5283412931913</v>
      </c>
      <c r="BC38" s="20">
        <f t="shared" si="55"/>
        <v>-4040.6470052750606</v>
      </c>
      <c r="BD38" s="20">
        <f t="shared" si="55"/>
        <v>-3578.4305568170935</v>
      </c>
      <c r="BE38" s="20">
        <f t="shared" si="55"/>
        <v>-3104.5869251274239</v>
      </c>
      <c r="BF38" s="20">
        <f t="shared" si="55"/>
        <v>-2618.8163284645766</v>
      </c>
      <c r="BG38" s="20">
        <f t="shared" si="55"/>
        <v>-2120.811065772762</v>
      </c>
      <c r="BH38" s="20">
        <f t="shared" si="55"/>
        <v>-1610.2553025635902</v>
      </c>
      <c r="BI38" s="20">
        <f t="shared" si="55"/>
        <v>-1086.8248508821916</v>
      </c>
      <c r="BJ38" s="20">
        <f t="shared" si="55"/>
        <v>-550.18694319103133</v>
      </c>
      <c r="BK38" s="20">
        <f t="shared" si="55"/>
        <v>0</v>
      </c>
    </row>
    <row r="39" spans="1:63">
      <c r="A39" s="1" t="s">
        <v>35</v>
      </c>
      <c r="D39" s="20">
        <f>D20</f>
        <v>-542.92347901097526</v>
      </c>
      <c r="E39" s="20">
        <f t="shared" ref="E39:BK39" si="56">E20</f>
        <v>-1099.5303775561476</v>
      </c>
      <c r="F39" s="20">
        <f t="shared" si="56"/>
        <v>-1754.134547046687</v>
      </c>
      <c r="G39" s="20">
        <f t="shared" si="56"/>
        <v>-2504.509296215761</v>
      </c>
      <c r="H39" s="20">
        <f t="shared" si="56"/>
        <v>-3311.7346976430053</v>
      </c>
      <c r="I39" s="20">
        <f t="shared" si="56"/>
        <v>-4111.7123926143076</v>
      </c>
      <c r="J39" s="20">
        <f t="shared" si="56"/>
        <v>-4985.2216783382792</v>
      </c>
      <c r="K39" s="20">
        <f t="shared" si="56"/>
        <v>-5947.5909978143673</v>
      </c>
      <c r="L39" s="20">
        <f t="shared" si="56"/>
        <v>-6853.6150348919673</v>
      </c>
      <c r="M39" s="20">
        <f t="shared" si="56"/>
        <v>-7784.5622425007587</v>
      </c>
      <c r="N39" s="20">
        <f t="shared" si="56"/>
        <v>-8710.3509904247967</v>
      </c>
      <c r="O39" s="20">
        <f t="shared" si="56"/>
        <v>-9443.1823023667694</v>
      </c>
      <c r="P39" s="20">
        <f t="shared" si="56"/>
        <v>-10125.540716674455</v>
      </c>
      <c r="Q39" s="20">
        <f t="shared" si="56"/>
        <v>-10717.601798876971</v>
      </c>
      <c r="R39" s="20">
        <f t="shared" si="56"/>
        <v>-11381.02803445543</v>
      </c>
      <c r="S39" s="20">
        <f t="shared" si="56"/>
        <v>-11861.732334024484</v>
      </c>
      <c r="T39" s="20">
        <f t="shared" si="56"/>
        <v>-12197.968304762881</v>
      </c>
      <c r="U39" s="20">
        <f t="shared" si="56"/>
        <v>-12303.153345036037</v>
      </c>
      <c r="V39" s="20">
        <f t="shared" si="56"/>
        <v>-12361.65099140538</v>
      </c>
      <c r="W39" s="20">
        <f t="shared" si="56"/>
        <v>-12199.622055236325</v>
      </c>
      <c r="X39" s="20">
        <f t="shared" si="56"/>
        <v>-12018.136722182157</v>
      </c>
      <c r="Y39" s="20">
        <f t="shared" si="56"/>
        <v>-11832.173082760564</v>
      </c>
      <c r="Z39" s="20">
        <f t="shared" si="56"/>
        <v>-11641.617925010847</v>
      </c>
      <c r="AA39" s="20">
        <f t="shared" si="56"/>
        <v>-11446.355104023949</v>
      </c>
      <c r="AB39" s="20">
        <f t="shared" si="56"/>
        <v>-11246.265464116024</v>
      </c>
      <c r="AC39" s="20">
        <f t="shared" si="56"/>
        <v>-11041.226758889277</v>
      </c>
      <c r="AD39" s="20">
        <f t="shared" si="56"/>
        <v>-10831.113569121517</v>
      </c>
      <c r="AE39" s="20">
        <f t="shared" si="56"/>
        <v>-10615.797218424199</v>
      </c>
      <c r="AF39" s="20">
        <f t="shared" si="56"/>
        <v>-10395.145686607022</v>
      </c>
      <c r="AG39" s="20">
        <f t="shared" si="56"/>
        <v>-10169.023520685401</v>
      </c>
      <c r="AH39" s="20">
        <f t="shared" si="56"/>
        <v>-9937.2917434652954</v>
      </c>
      <c r="AI39" s="20">
        <f t="shared" si="56"/>
        <v>-9699.8077596381027</v>
      </c>
      <c r="AJ39" s="20">
        <f t="shared" si="56"/>
        <v>-9456.4252593163219</v>
      </c>
      <c r="AK39" s="20">
        <f t="shared" si="56"/>
        <v>-9206.9941189388137</v>
      </c>
      <c r="AL39" s="20">
        <f t="shared" si="56"/>
        <v>-8951.3602994723897</v>
      </c>
      <c r="AM39" s="20">
        <f t="shared" si="56"/>
        <v>-8689.3657418344628</v>
      </c>
      <c r="AN39" s="20">
        <f t="shared" si="56"/>
        <v>-8420.8482594592679</v>
      </c>
      <c r="AO39" s="20">
        <f t="shared" si="56"/>
        <v>-8145.6414279280525</v>
      </c>
      <c r="AP39" s="20">
        <f t="shared" si="56"/>
        <v>-7863.5744715813016</v>
      </c>
      <c r="AQ39" s="20">
        <f t="shared" si="56"/>
        <v>-7574.4721470287686</v>
      </c>
      <c r="AR39" s="20">
        <f t="shared" si="56"/>
        <v>-7278.1546234707102</v>
      </c>
      <c r="AS39" s="20">
        <f t="shared" si="56"/>
        <v>-6974.437359741165</v>
      </c>
      <c r="AT39" s="20">
        <f t="shared" si="56"/>
        <v>-6663.1309779817329</v>
      </c>
      <c r="AU39" s="20">
        <f t="shared" si="56"/>
        <v>-6344.0411338515469</v>
      </c>
      <c r="AV39" s="20">
        <f t="shared" si="56"/>
        <v>-6016.9683831765515</v>
      </c>
      <c r="AW39" s="20">
        <f t="shared" si="56"/>
        <v>-5681.7080449383939</v>
      </c>
      <c r="AX39" s="20">
        <f t="shared" si="56"/>
        <v>-5338.0500605004017</v>
      </c>
      <c r="AY39" s="20">
        <f t="shared" si="56"/>
        <v>-4985.7788489651912</v>
      </c>
      <c r="AZ39" s="20">
        <f t="shared" si="56"/>
        <v>-4624.673158555458</v>
      </c>
      <c r="BA39" s="20">
        <f t="shared" si="56"/>
        <v>-4254.5059139063815</v>
      </c>
      <c r="BB39" s="20">
        <f t="shared" si="56"/>
        <v>-3875.04405915491</v>
      </c>
      <c r="BC39" s="20">
        <f t="shared" si="56"/>
        <v>-3486.0483967078953</v>
      </c>
      <c r="BD39" s="20">
        <f t="shared" si="56"/>
        <v>-3087.2734215676883</v>
      </c>
      <c r="BE39" s="20">
        <f t="shared" si="56"/>
        <v>-2678.4671510903263</v>
      </c>
      <c r="BF39" s="20">
        <f t="shared" si="56"/>
        <v>-2259.3709500478699</v>
      </c>
      <c r="BG39" s="20">
        <f t="shared" si="56"/>
        <v>-1829.7193508627749</v>
      </c>
      <c r="BH39" s="20">
        <f t="shared" si="56"/>
        <v>-1389.2398688783917</v>
      </c>
      <c r="BI39" s="20">
        <f t="shared" si="56"/>
        <v>-937.65281252581235</v>
      </c>
      <c r="BJ39" s="20">
        <f t="shared" si="56"/>
        <v>-474.67108824324271</v>
      </c>
      <c r="BK39" s="20">
        <f t="shared" si="56"/>
        <v>0</v>
      </c>
    </row>
    <row r="40" spans="1:63">
      <c r="A40" s="18" t="s">
        <v>23</v>
      </c>
      <c r="D40" s="20">
        <f>D21</f>
        <v>-61.695849887610827</v>
      </c>
      <c r="E40" s="20">
        <f t="shared" ref="E40:BK40" si="57">E21</f>
        <v>-124.94663381319862</v>
      </c>
      <c r="F40" s="20">
        <f t="shared" si="57"/>
        <v>-199.33347125530534</v>
      </c>
      <c r="G40" s="20">
        <f t="shared" si="57"/>
        <v>-284.60332911542736</v>
      </c>
      <c r="H40" s="20">
        <f t="shared" si="57"/>
        <v>-376.33348836852338</v>
      </c>
      <c r="I40" s="20">
        <f t="shared" si="57"/>
        <v>-467.24004461526221</v>
      </c>
      <c r="J40" s="20">
        <f t="shared" si="57"/>
        <v>-566.50246344753168</v>
      </c>
      <c r="K40" s="20">
        <f t="shared" si="57"/>
        <v>-675.86261338799636</v>
      </c>
      <c r="L40" s="20">
        <f t="shared" si="57"/>
        <v>-778.81989032863271</v>
      </c>
      <c r="M40" s="20">
        <f t="shared" si="57"/>
        <v>-884.6093457387226</v>
      </c>
      <c r="N40" s="20">
        <f t="shared" si="57"/>
        <v>-989.81261254827245</v>
      </c>
      <c r="O40" s="20">
        <f t="shared" si="57"/>
        <v>-1073.0888979962237</v>
      </c>
      <c r="P40" s="20">
        <f t="shared" si="57"/>
        <v>-1150.6296268948245</v>
      </c>
      <c r="Q40" s="20">
        <f t="shared" si="57"/>
        <v>-1217.9092953269285</v>
      </c>
      <c r="R40" s="20">
        <f t="shared" si="57"/>
        <v>-1293.2986402790264</v>
      </c>
      <c r="S40" s="20">
        <f t="shared" si="57"/>
        <v>-1347.9241288664189</v>
      </c>
      <c r="T40" s="20">
        <f t="shared" si="57"/>
        <v>-1386.132761904873</v>
      </c>
      <c r="U40" s="20">
        <f t="shared" si="57"/>
        <v>-1398.0856073904588</v>
      </c>
      <c r="V40" s="20">
        <f t="shared" si="57"/>
        <v>-1404.7330672051569</v>
      </c>
      <c r="W40" s="20">
        <f t="shared" si="57"/>
        <v>-1386.320688095037</v>
      </c>
      <c r="X40" s="20">
        <f t="shared" si="57"/>
        <v>-1365.6973547934269</v>
      </c>
      <c r="Y40" s="20">
        <f t="shared" si="57"/>
        <v>-1344.5651230409733</v>
      </c>
      <c r="Z40" s="20">
        <f t="shared" si="57"/>
        <v>-1322.9111278421417</v>
      </c>
      <c r="AA40" s="20">
        <f t="shared" si="57"/>
        <v>-1300.7221709118123</v>
      </c>
      <c r="AB40" s="20">
        <f t="shared" si="57"/>
        <v>-1277.9847118313664</v>
      </c>
      <c r="AC40" s="20">
        <f t="shared" si="57"/>
        <v>-1254.6848589646906</v>
      </c>
      <c r="AD40" s="20">
        <f t="shared" si="57"/>
        <v>-1230.8083601274452</v>
      </c>
      <c r="AE40" s="20">
        <f t="shared" si="57"/>
        <v>-1206.34059300275</v>
      </c>
      <c r="AF40" s="20">
        <f t="shared" si="57"/>
        <v>-1181.2665552962526</v>
      </c>
      <c r="AG40" s="20">
        <f t="shared" si="57"/>
        <v>-1155.5708546233411</v>
      </c>
      <c r="AH40" s="20">
        <f t="shared" si="57"/>
        <v>-1129.2376981210564</v>
      </c>
      <c r="AI40" s="20">
        <f t="shared" si="57"/>
        <v>-1102.2508817770572</v>
      </c>
      <c r="AJ40" s="20">
        <f t="shared" si="57"/>
        <v>-1074.5937794677639</v>
      </c>
      <c r="AK40" s="20">
        <f t="shared" si="57"/>
        <v>-1046.2493316975924</v>
      </c>
      <c r="AL40" s="20">
        <f t="shared" si="57"/>
        <v>-1017.2000340309535</v>
      </c>
      <c r="AM40" s="20">
        <f t="shared" si="57"/>
        <v>-987.4279252084616</v>
      </c>
      <c r="AN40" s="20">
        <f t="shared" si="57"/>
        <v>-956.9145749385533</v>
      </c>
      <c r="AO40" s="20">
        <f t="shared" si="57"/>
        <v>-925.64107135546055</v>
      </c>
      <c r="AP40" s="20">
        <f t="shared" si="57"/>
        <v>-893.58800813423886</v>
      </c>
      <c r="AQ40" s="20">
        <f t="shared" si="57"/>
        <v>-860.73547125326922</v>
      </c>
      <c r="AR40" s="20">
        <f t="shared" si="57"/>
        <v>-827.06302539439901</v>
      </c>
      <c r="AS40" s="20">
        <f t="shared" si="57"/>
        <v>-792.54969997058697</v>
      </c>
      <c r="AT40" s="20">
        <f t="shared" si="57"/>
        <v>-757.17397477065151</v>
      </c>
      <c r="AU40" s="20">
        <f t="shared" si="57"/>
        <v>-720.91376521040308</v>
      </c>
      <c r="AV40" s="20">
        <f t="shared" si="57"/>
        <v>-683.74640717915361</v>
      </c>
      <c r="AW40" s="20">
        <f t="shared" si="57"/>
        <v>-645.64864147027208</v>
      </c>
      <c r="AX40" s="20">
        <f t="shared" si="57"/>
        <v>-606.59659778413652</v>
      </c>
      <c r="AY40" s="20">
        <f t="shared" si="57"/>
        <v>-566.56577829149899</v>
      </c>
      <c r="AZ40" s="20">
        <f t="shared" si="57"/>
        <v>-525.53104074493842</v>
      </c>
      <c r="BA40" s="20">
        <f t="shared" si="57"/>
        <v>-483.46658112572516</v>
      </c>
      <c r="BB40" s="20">
        <f t="shared" si="57"/>
        <v>-440.34591581305796</v>
      </c>
      <c r="BC40" s="20">
        <f t="shared" si="57"/>
        <v>-396.14186326226081</v>
      </c>
      <c r="BD40" s="20">
        <f t="shared" si="57"/>
        <v>-350.82652517814643</v>
      </c>
      <c r="BE40" s="20">
        <f t="shared" si="57"/>
        <v>-304.37126716935529</v>
      </c>
      <c r="BF40" s="20">
        <f t="shared" si="57"/>
        <v>-256.74669886907617</v>
      </c>
      <c r="BG40" s="20">
        <f t="shared" si="57"/>
        <v>-207.92265350713353</v>
      </c>
      <c r="BH40" s="20">
        <f t="shared" si="57"/>
        <v>-157.86816691799905</v>
      </c>
      <c r="BI40" s="20">
        <f t="shared" si="57"/>
        <v>-106.55145596884232</v>
      </c>
      <c r="BJ40" s="20">
        <f t="shared" si="57"/>
        <v>-53.939896391277586</v>
      </c>
      <c r="BK40" s="20">
        <f t="shared" si="57"/>
        <v>0</v>
      </c>
    </row>
    <row r="41" spans="1:63">
      <c r="A41" s="1" t="s">
        <v>24</v>
      </c>
      <c r="D41" s="28">
        <f>D28</f>
        <v>1.2339169977522166</v>
      </c>
      <c r="E41" s="28">
        <f t="shared" ref="E41:BK41" si="58">E28</f>
        <v>2.4989326762639723</v>
      </c>
      <c r="F41" s="28">
        <f t="shared" si="58"/>
        <v>3.9866694251061068</v>
      </c>
      <c r="G41" s="28">
        <f t="shared" si="58"/>
        <v>5.6920665823085477</v>
      </c>
      <c r="H41" s="28">
        <f t="shared" si="58"/>
        <v>7.5266697673704668</v>
      </c>
      <c r="I41" s="28">
        <f t="shared" si="58"/>
        <v>9.3448008923052441</v>
      </c>
      <c r="J41" s="28">
        <f t="shared" si="58"/>
        <v>11.330049268950633</v>
      </c>
      <c r="K41" s="28">
        <f t="shared" si="58"/>
        <v>13.517252267759927</v>
      </c>
      <c r="L41" s="28">
        <f t="shared" si="58"/>
        <v>15.576397806572654</v>
      </c>
      <c r="M41" s="28">
        <f t="shared" si="58"/>
        <v>17.692186914774453</v>
      </c>
      <c r="N41" s="28">
        <f t="shared" si="58"/>
        <v>19.796252250965448</v>
      </c>
      <c r="O41" s="28">
        <f t="shared" si="58"/>
        <v>21.461777959924476</v>
      </c>
      <c r="P41" s="28">
        <f t="shared" si="58"/>
        <v>23.012592537896492</v>
      </c>
      <c r="Q41" s="28">
        <f t="shared" si="58"/>
        <v>24.358185906538569</v>
      </c>
      <c r="R41" s="28">
        <f t="shared" si="58"/>
        <v>25.865972805580526</v>
      </c>
      <c r="S41" s="28">
        <f t="shared" si="58"/>
        <v>26.958482577328375</v>
      </c>
      <c r="T41" s="28">
        <f t="shared" si="58"/>
        <v>27.722655238097456</v>
      </c>
      <c r="U41" s="28">
        <f t="shared" si="58"/>
        <v>27.961712147809173</v>
      </c>
      <c r="V41" s="28">
        <f t="shared" si="58"/>
        <v>28.094661344103137</v>
      </c>
      <c r="W41" s="28">
        <f t="shared" si="58"/>
        <v>28.094661344103137</v>
      </c>
      <c r="X41" s="28">
        <f t="shared" si="58"/>
        <v>28.094661344103137</v>
      </c>
      <c r="Y41" s="28">
        <f t="shared" si="58"/>
        <v>28.094661344103137</v>
      </c>
      <c r="Z41" s="28">
        <f t="shared" si="58"/>
        <v>28.094661344103137</v>
      </c>
      <c r="AA41" s="28">
        <f t="shared" si="58"/>
        <v>28.094661344103137</v>
      </c>
      <c r="AB41" s="28">
        <f t="shared" si="58"/>
        <v>28.094661344103137</v>
      </c>
      <c r="AC41" s="28">
        <f t="shared" si="58"/>
        <v>28.094661344103137</v>
      </c>
      <c r="AD41" s="28">
        <f t="shared" si="58"/>
        <v>28.094661344103137</v>
      </c>
      <c r="AE41" s="28">
        <f t="shared" si="58"/>
        <v>28.094661344103137</v>
      </c>
      <c r="AF41" s="28">
        <f t="shared" si="58"/>
        <v>28.094661344103137</v>
      </c>
      <c r="AG41" s="28">
        <f t="shared" si="58"/>
        <v>28.094661344103137</v>
      </c>
      <c r="AH41" s="28">
        <f t="shared" si="58"/>
        <v>28.094661344103137</v>
      </c>
      <c r="AI41" s="28">
        <f t="shared" si="58"/>
        <v>28.094661344103137</v>
      </c>
      <c r="AJ41" s="28">
        <f t="shared" si="58"/>
        <v>28.094661344103137</v>
      </c>
      <c r="AK41" s="28">
        <f t="shared" si="58"/>
        <v>28.094661344103137</v>
      </c>
      <c r="AL41" s="28">
        <f t="shared" si="58"/>
        <v>28.094661344103137</v>
      </c>
      <c r="AM41" s="28">
        <f t="shared" si="58"/>
        <v>28.094661344103137</v>
      </c>
      <c r="AN41" s="28">
        <f t="shared" si="58"/>
        <v>28.094661344103137</v>
      </c>
      <c r="AO41" s="28">
        <f t="shared" si="58"/>
        <v>28.094661344103137</v>
      </c>
      <c r="AP41" s="28">
        <f t="shared" si="58"/>
        <v>28.094661344103137</v>
      </c>
      <c r="AQ41" s="28">
        <f t="shared" si="58"/>
        <v>28.094661344103137</v>
      </c>
      <c r="AR41" s="28">
        <f t="shared" si="58"/>
        <v>28.094661344103137</v>
      </c>
      <c r="AS41" s="28">
        <f t="shared" si="58"/>
        <v>28.094661344103137</v>
      </c>
      <c r="AT41" s="28">
        <f t="shared" si="58"/>
        <v>28.094661344103137</v>
      </c>
      <c r="AU41" s="28">
        <f t="shared" si="58"/>
        <v>28.094661344103137</v>
      </c>
      <c r="AV41" s="28">
        <f t="shared" si="58"/>
        <v>28.094661344103137</v>
      </c>
      <c r="AW41" s="28">
        <f t="shared" si="58"/>
        <v>28.094661344103137</v>
      </c>
      <c r="AX41" s="28">
        <f t="shared" si="58"/>
        <v>28.094661344103137</v>
      </c>
      <c r="AY41" s="28">
        <f t="shared" si="58"/>
        <v>28.094661344103137</v>
      </c>
      <c r="AZ41" s="28">
        <f t="shared" si="58"/>
        <v>28.094661344103137</v>
      </c>
      <c r="BA41" s="28">
        <f t="shared" si="58"/>
        <v>28.094661344103137</v>
      </c>
      <c r="BB41" s="28">
        <f t="shared" si="58"/>
        <v>28.094661344103137</v>
      </c>
      <c r="BC41" s="28">
        <f t="shared" si="58"/>
        <v>28.094661344103137</v>
      </c>
      <c r="BD41" s="28">
        <f t="shared" si="58"/>
        <v>28.094661344103137</v>
      </c>
      <c r="BE41" s="28">
        <f t="shared" si="58"/>
        <v>28.094661344103137</v>
      </c>
      <c r="BF41" s="28">
        <f t="shared" si="58"/>
        <v>28.094661344103137</v>
      </c>
      <c r="BG41" s="28">
        <f t="shared" si="58"/>
        <v>28.094661344103137</v>
      </c>
      <c r="BH41" s="28">
        <f t="shared" si="58"/>
        <v>28.094661344103137</v>
      </c>
      <c r="BI41" s="28">
        <f t="shared" si="58"/>
        <v>28.094661344103137</v>
      </c>
      <c r="BJ41" s="28">
        <f t="shared" si="58"/>
        <v>28.094661344103137</v>
      </c>
      <c r="BK41" s="28">
        <f t="shared" si="58"/>
        <v>28.094661344103137</v>
      </c>
    </row>
    <row r="42" spans="1:63">
      <c r="A42" s="1" t="s">
        <v>38</v>
      </c>
      <c r="D42" s="22">
        <f>D30+(D50+D51)</f>
        <v>0</v>
      </c>
      <c r="E42" s="22">
        <f>(-E13)-(E50+E51)</f>
        <v>11.799331291005569</v>
      </c>
      <c r="F42" s="22">
        <f t="shared" ref="F42:BK42" si="59">(-F13)-(F50+F51)</f>
        <v>23.914798291142404</v>
      </c>
      <c r="G42" s="22">
        <f t="shared" si="59"/>
        <v>38.179765071227493</v>
      </c>
      <c r="H42" s="22">
        <f t="shared" si="59"/>
        <v>54.549752844083514</v>
      </c>
      <c r="I42" s="22">
        <f t="shared" si="59"/>
        <v>72.182858508106506</v>
      </c>
      <c r="J42" s="22">
        <f t="shared" si="59"/>
        <v>89.68873865966097</v>
      </c>
      <c r="K42" s="22">
        <f t="shared" si="59"/>
        <v>108.82352792804303</v>
      </c>
      <c r="L42" s="22">
        <f t="shared" si="59"/>
        <v>129.92372631628817</v>
      </c>
      <c r="M42" s="22">
        <f t="shared" si="59"/>
        <v>149.83758099992335</v>
      </c>
      <c r="N42" s="22">
        <f t="shared" si="59"/>
        <v>170.3303745737154</v>
      </c>
      <c r="O42" s="22">
        <f t="shared" si="59"/>
        <v>190.750206451135</v>
      </c>
      <c r="P42" s="22">
        <f t="shared" si="59"/>
        <v>207.01652334801241</v>
      </c>
      <c r="Q42" s="22">
        <f t="shared" si="59"/>
        <v>222.22034522120225</v>
      </c>
      <c r="R42" s="22">
        <f t="shared" si="59"/>
        <v>235.49535216486242</v>
      </c>
      <c r="S42" s="22">
        <f t="shared" si="59"/>
        <v>250.35273326291957</v>
      </c>
      <c r="T42" s="22">
        <f t="shared" si="59"/>
        <v>261.2737365912327</v>
      </c>
      <c r="U42" s="22">
        <f t="shared" si="59"/>
        <v>269.08434936157118</v>
      </c>
      <c r="V42" s="22">
        <f t="shared" si="59"/>
        <v>271.89867708759533</v>
      </c>
      <c r="W42" s="22">
        <f t="shared" si="59"/>
        <v>273.7161825476033</v>
      </c>
      <c r="X42" s="22">
        <f t="shared" si="59"/>
        <v>270.75769847855264</v>
      </c>
      <c r="Y42" s="22">
        <f t="shared" si="59"/>
        <v>266.86984611867365</v>
      </c>
      <c r="Z42" s="22">
        <f t="shared" si="59"/>
        <v>262.87990787560909</v>
      </c>
      <c r="AA42" s="22">
        <f t="shared" si="59"/>
        <v>258.78514178129996</v>
      </c>
      <c r="AB42" s="22">
        <f t="shared" si="59"/>
        <v>254.58273064272043</v>
      </c>
      <c r="AC42" s="22">
        <f t="shared" si="59"/>
        <v>250.26977993765865</v>
      </c>
      <c r="AD42" s="22">
        <f t="shared" si="59"/>
        <v>245.84331565059699</v>
      </c>
      <c r="AE42" s="22">
        <f t="shared" si="59"/>
        <v>241.3002820469618</v>
      </c>
      <c r="AF42" s="22">
        <f t="shared" si="59"/>
        <v>236.63753938395786</v>
      </c>
      <c r="AG42" s="22">
        <f t="shared" si="59"/>
        <v>231.85186155615349</v>
      </c>
      <c r="AH42" s="22">
        <f t="shared" si="59"/>
        <v>226.93993367392687</v>
      </c>
      <c r="AI42" s="22">
        <f t="shared" si="59"/>
        <v>221.89834957283074</v>
      </c>
      <c r="AJ42" s="22">
        <f t="shared" si="59"/>
        <v>216.72360925187047</v>
      </c>
      <c r="AK42" s="22">
        <f t="shared" si="59"/>
        <v>211.41211623864103</v>
      </c>
      <c r="AL42" s="22">
        <f t="shared" si="59"/>
        <v>205.96017487919494</v>
      </c>
      <c r="AM42" s="22">
        <f t="shared" si="59"/>
        <v>200.36398755046491</v>
      </c>
      <c r="AN42" s="22">
        <f t="shared" si="59"/>
        <v>194.61965179298863</v>
      </c>
      <c r="AO42" s="22">
        <f t="shared" si="59"/>
        <v>188.72315736162625</v>
      </c>
      <c r="AP42" s="22">
        <f t="shared" si="59"/>
        <v>182.670383191886</v>
      </c>
      <c r="AQ42" s="22">
        <f t="shared" si="59"/>
        <v>176.45709427940812</v>
      </c>
      <c r="AR42" s="22">
        <f t="shared" si="59"/>
        <v>170.07893847008393</v>
      </c>
      <c r="AS42" s="22">
        <f t="shared" si="59"/>
        <v>163.53144315820921</v>
      </c>
      <c r="AT42" s="22">
        <f t="shared" si="59"/>
        <v>156.81001189000111</v>
      </c>
      <c r="AU42" s="22">
        <f t="shared" si="59"/>
        <v>149.90992086972184</v>
      </c>
      <c r="AV42" s="22">
        <f t="shared" si="59"/>
        <v>142.8263153655771</v>
      </c>
      <c r="AW42" s="22">
        <f t="shared" si="59"/>
        <v>135.55420601246797</v>
      </c>
      <c r="AX42" s="22">
        <f t="shared" si="59"/>
        <v>128.08846500859624</v>
      </c>
      <c r="AY42" s="22">
        <f t="shared" si="59"/>
        <v>120.42382220282596</v>
      </c>
      <c r="AZ42" s="22">
        <f t="shared" si="59"/>
        <v>112.55486106961956</v>
      </c>
      <c r="BA42" s="22">
        <f t="shared" si="59"/>
        <v>104.47601456826956</v>
      </c>
      <c r="BB42" s="22">
        <f t="shared" si="59"/>
        <v>96.181560883050281</v>
      </c>
      <c r="BC42" s="22">
        <f t="shared" si="59"/>
        <v>87.665619040815102</v>
      </c>
      <c r="BD42" s="22">
        <f t="shared" si="59"/>
        <v>78.922144402461896</v>
      </c>
      <c r="BE42" s="22">
        <f t="shared" si="59"/>
        <v>69.944924024582264</v>
      </c>
      <c r="BF42" s="22">
        <f t="shared" si="59"/>
        <v>60.727571887503473</v>
      </c>
      <c r="BG42" s="22">
        <f t="shared" si="59"/>
        <v>51.263523985816974</v>
      </c>
      <c r="BH42" s="22">
        <f t="shared" si="59"/>
        <v>41.54603327737501</v>
      </c>
      <c r="BI42" s="22">
        <f t="shared" si="59"/>
        <v>31.568164486614904</v>
      </c>
      <c r="BJ42" s="22">
        <f t="shared" si="59"/>
        <v>21.322788757949198</v>
      </c>
      <c r="BK42" s="22">
        <f t="shared" si="59"/>
        <v>10.802578154834528</v>
      </c>
    </row>
    <row r="43" spans="1:63">
      <c r="A43" s="2" t="s">
        <v>18</v>
      </c>
      <c r="D43" s="20">
        <f>SUM(D36:D42)</f>
        <v>1.233916997752238</v>
      </c>
      <c r="E43" s="20">
        <f t="shared" ref="E43:BK43" si="60">SUM(E36:E42)</f>
        <v>14.298263967269484</v>
      </c>
      <c r="F43" s="20">
        <f t="shared" si="60"/>
        <v>27.901467716248483</v>
      </c>
      <c r="G43" s="20">
        <f t="shared" si="60"/>
        <v>43.871831653535871</v>
      </c>
      <c r="H43" s="20">
        <f t="shared" si="60"/>
        <v>62.076422611453978</v>
      </c>
      <c r="I43" s="20">
        <f t="shared" si="60"/>
        <v>81.527659400411011</v>
      </c>
      <c r="J43" s="20">
        <f t="shared" si="60"/>
        <v>101.01878792861115</v>
      </c>
      <c r="K43" s="20">
        <f t="shared" si="60"/>
        <v>122.34078019580274</v>
      </c>
      <c r="L43" s="20">
        <f t="shared" si="60"/>
        <v>145.50012412286105</v>
      </c>
      <c r="M43" s="20">
        <f t="shared" si="60"/>
        <v>167.52976791469666</v>
      </c>
      <c r="N43" s="20">
        <f t="shared" si="60"/>
        <v>190.12662682468061</v>
      </c>
      <c r="O43" s="20">
        <f t="shared" si="60"/>
        <v>212.21198441105946</v>
      </c>
      <c r="P43" s="20">
        <f t="shared" si="60"/>
        <v>230.02911588590891</v>
      </c>
      <c r="Q43" s="20">
        <f t="shared" si="60"/>
        <v>246.5785311277406</v>
      </c>
      <c r="R43" s="20">
        <f t="shared" si="60"/>
        <v>261.36132497044321</v>
      </c>
      <c r="S43" s="20">
        <f t="shared" si="60"/>
        <v>277.31121584024885</v>
      </c>
      <c r="T43" s="20">
        <f t="shared" si="60"/>
        <v>288.99639182933061</v>
      </c>
      <c r="U43" s="20">
        <f t="shared" si="60"/>
        <v>297.04606150937946</v>
      </c>
      <c r="V43" s="20">
        <f t="shared" si="60"/>
        <v>299.99333843169734</v>
      </c>
      <c r="W43" s="20">
        <f t="shared" si="60"/>
        <v>301.81084389170599</v>
      </c>
      <c r="X43" s="20">
        <f t="shared" si="60"/>
        <v>298.85235982265556</v>
      </c>
      <c r="Y43" s="20">
        <f t="shared" si="60"/>
        <v>294.96450746277657</v>
      </c>
      <c r="Z43" s="20">
        <f t="shared" si="60"/>
        <v>290.9745692197111</v>
      </c>
      <c r="AA43" s="20">
        <f t="shared" si="60"/>
        <v>286.87980312540196</v>
      </c>
      <c r="AB43" s="20">
        <f t="shared" si="60"/>
        <v>282.67739198682358</v>
      </c>
      <c r="AC43" s="20">
        <f t="shared" si="60"/>
        <v>278.3644412817618</v>
      </c>
      <c r="AD43" s="20">
        <f t="shared" si="60"/>
        <v>273.93797699469968</v>
      </c>
      <c r="AE43" s="20">
        <f t="shared" si="60"/>
        <v>269.39494339106426</v>
      </c>
      <c r="AF43" s="20">
        <f t="shared" si="60"/>
        <v>264.73220072806191</v>
      </c>
      <c r="AG43" s="20">
        <f t="shared" si="60"/>
        <v>259.94652290025732</v>
      </c>
      <c r="AH43" s="20">
        <f t="shared" si="60"/>
        <v>255.03459501803002</v>
      </c>
      <c r="AI43" s="20">
        <f t="shared" si="60"/>
        <v>249.99301091693434</v>
      </c>
      <c r="AJ43" s="20">
        <f t="shared" si="60"/>
        <v>244.81827059597271</v>
      </c>
      <c r="AK43" s="20">
        <f t="shared" si="60"/>
        <v>239.50677758274418</v>
      </c>
      <c r="AL43" s="20">
        <f t="shared" si="60"/>
        <v>234.05483622329785</v>
      </c>
      <c r="AM43" s="20">
        <f t="shared" si="60"/>
        <v>228.45864889456806</v>
      </c>
      <c r="AN43" s="20">
        <f t="shared" si="60"/>
        <v>222.71431313709189</v>
      </c>
      <c r="AO43" s="20">
        <f t="shared" si="60"/>
        <v>216.8178187057303</v>
      </c>
      <c r="AP43" s="20">
        <f t="shared" si="60"/>
        <v>210.76504453598869</v>
      </c>
      <c r="AQ43" s="20">
        <f t="shared" si="60"/>
        <v>204.55175562350991</v>
      </c>
      <c r="AR43" s="20">
        <f t="shared" si="60"/>
        <v>198.17359981418718</v>
      </c>
      <c r="AS43" s="20">
        <f t="shared" si="60"/>
        <v>191.6261045023119</v>
      </c>
      <c r="AT43" s="20">
        <f t="shared" si="60"/>
        <v>184.90467323410334</v>
      </c>
      <c r="AU43" s="20">
        <f t="shared" si="60"/>
        <v>178.00458221382465</v>
      </c>
      <c r="AV43" s="20">
        <f t="shared" si="60"/>
        <v>170.92097670967945</v>
      </c>
      <c r="AW43" s="20">
        <f t="shared" si="60"/>
        <v>163.64886735657123</v>
      </c>
      <c r="AX43" s="20">
        <f t="shared" si="60"/>
        <v>156.18312635269893</v>
      </c>
      <c r="AY43" s="20">
        <f t="shared" si="60"/>
        <v>148.51848354692876</v>
      </c>
      <c r="AZ43" s="20">
        <f t="shared" si="60"/>
        <v>140.64952241372214</v>
      </c>
      <c r="BA43" s="20">
        <f t="shared" si="60"/>
        <v>132.57067591237214</v>
      </c>
      <c r="BB43" s="20">
        <f t="shared" si="60"/>
        <v>124.27622222715314</v>
      </c>
      <c r="BC43" s="20">
        <f t="shared" si="60"/>
        <v>115.76028038491779</v>
      </c>
      <c r="BD43" s="20">
        <f t="shared" si="60"/>
        <v>107.01680574656493</v>
      </c>
      <c r="BE43" s="20">
        <f t="shared" si="60"/>
        <v>98.039585368685294</v>
      </c>
      <c r="BF43" s="20">
        <f t="shared" si="60"/>
        <v>88.822233231606674</v>
      </c>
      <c r="BG43" s="20">
        <f t="shared" si="60"/>
        <v>79.358185329919763</v>
      </c>
      <c r="BH43" s="20">
        <f t="shared" si="60"/>
        <v>69.640694621478005</v>
      </c>
      <c r="BI43" s="20">
        <f t="shared" si="60"/>
        <v>59.662825830717942</v>
      </c>
      <c r="BJ43" s="20">
        <f t="shared" si="60"/>
        <v>49.417450102052307</v>
      </c>
      <c r="BK43" s="20">
        <f t="shared" si="60"/>
        <v>38.897239498923113</v>
      </c>
    </row>
    <row r="45" spans="1:63">
      <c r="A45" s="2" t="s">
        <v>10</v>
      </c>
      <c r="D45" s="24"/>
    </row>
    <row r="46" spans="1:63">
      <c r="A46" s="1" t="s">
        <v>15</v>
      </c>
      <c r="D46" s="24">
        <f>D25</f>
        <v>0</v>
      </c>
      <c r="E46" s="24">
        <f t="shared" ref="E46:BK46" si="61">E25</f>
        <v>0</v>
      </c>
      <c r="F46" s="24">
        <f t="shared" si="61"/>
        <v>0</v>
      </c>
      <c r="G46" s="24">
        <f t="shared" si="61"/>
        <v>0</v>
      </c>
      <c r="H46" s="24">
        <f t="shared" si="61"/>
        <v>0</v>
      </c>
      <c r="I46" s="24">
        <f t="shared" si="61"/>
        <v>0</v>
      </c>
      <c r="J46" s="24">
        <f t="shared" si="61"/>
        <v>0</v>
      </c>
      <c r="K46" s="24">
        <f t="shared" si="61"/>
        <v>0</v>
      </c>
      <c r="L46" s="24">
        <f t="shared" si="61"/>
        <v>0</v>
      </c>
      <c r="M46" s="24">
        <f t="shared" si="61"/>
        <v>0</v>
      </c>
      <c r="N46" s="24">
        <f t="shared" si="61"/>
        <v>0</v>
      </c>
      <c r="O46" s="24">
        <f t="shared" si="61"/>
        <v>0</v>
      </c>
      <c r="P46" s="24">
        <f t="shared" si="61"/>
        <v>0</v>
      </c>
      <c r="Q46" s="24">
        <f t="shared" si="61"/>
        <v>0</v>
      </c>
      <c r="R46" s="24">
        <f t="shared" si="61"/>
        <v>0</v>
      </c>
      <c r="S46" s="24">
        <f t="shared" si="61"/>
        <v>0</v>
      </c>
      <c r="T46" s="24">
        <f t="shared" si="61"/>
        <v>0</v>
      </c>
      <c r="U46" s="24">
        <f t="shared" si="61"/>
        <v>0</v>
      </c>
      <c r="V46" s="24">
        <f t="shared" si="61"/>
        <v>0</v>
      </c>
      <c r="W46" s="24">
        <f t="shared" si="61"/>
        <v>-368.24758220239983</v>
      </c>
      <c r="X46" s="24">
        <f t="shared" si="61"/>
        <v>-412.46666603220064</v>
      </c>
      <c r="Y46" s="24">
        <f t="shared" si="61"/>
        <v>-422.6446350490707</v>
      </c>
      <c r="Z46" s="24">
        <f t="shared" si="61"/>
        <v>-433.07990397663366</v>
      </c>
      <c r="AA46" s="24">
        <f t="shared" si="61"/>
        <v>-443.77913860658629</v>
      </c>
      <c r="AB46" s="24">
        <f t="shared" si="61"/>
        <v>-454.74918160891639</v>
      </c>
      <c r="AC46" s="24">
        <f t="shared" si="61"/>
        <v>-465.99705733351425</v>
      </c>
      <c r="AD46" s="24">
        <f t="shared" si="61"/>
        <v>-477.52997674491201</v>
      </c>
      <c r="AE46" s="24">
        <f t="shared" si="61"/>
        <v>-489.35534249390702</v>
      </c>
      <c r="AF46" s="24">
        <f t="shared" si="61"/>
        <v>-501.48075412994297</v>
      </c>
      <c r="AG46" s="24">
        <f t="shared" si="61"/>
        <v>-513.91401345822908</v>
      </c>
      <c r="AH46" s="24">
        <f t="shared" si="61"/>
        <v>-526.66313004569349</v>
      </c>
      <c r="AI46" s="24">
        <f t="shared" si="61"/>
        <v>-539.73632687998656</v>
      </c>
      <c r="AJ46" s="24">
        <f t="shared" si="61"/>
        <v>-553.14204618586655</v>
      </c>
      <c r="AK46" s="24">
        <f t="shared" si="61"/>
        <v>-566.88895540343049</v>
      </c>
      <c r="AL46" s="24">
        <f t="shared" si="61"/>
        <v>-580.98595333277876</v>
      </c>
      <c r="AM46" s="24">
        <f t="shared" si="61"/>
        <v>-595.44217644983382</v>
      </c>
      <c r="AN46" s="24">
        <f t="shared" si="61"/>
        <v>-610.26700539817011</v>
      </c>
      <c r="AO46" s="24">
        <f t="shared" si="61"/>
        <v>-625.47007166185449</v>
      </c>
      <c r="AP46" s="24">
        <f t="shared" si="61"/>
        <v>-641.06126442443804</v>
      </c>
      <c r="AQ46" s="24">
        <f t="shared" si="61"/>
        <v>-657.05073761938843</v>
      </c>
      <c r="AR46" s="24">
        <f t="shared" si="61"/>
        <v>-673.44891717740836</v>
      </c>
      <c r="AS46" s="24">
        <f t="shared" si="61"/>
        <v>-690.26650847623876</v>
      </c>
      <c r="AT46" s="24">
        <f t="shared" si="61"/>
        <v>-707.5145039987093</v>
      </c>
      <c r="AU46" s="24">
        <f t="shared" si="61"/>
        <v>-725.20419120496888</v>
      </c>
      <c r="AV46" s="24">
        <f t="shared" si="61"/>
        <v>-743.34716062498956</v>
      </c>
      <c r="AW46" s="24">
        <f t="shared" si="61"/>
        <v>-761.95531417762982</v>
      </c>
      <c r="AX46" s="24">
        <f t="shared" si="61"/>
        <v>-781.04087372271033</v>
      </c>
      <c r="AY46" s="24">
        <f t="shared" si="61"/>
        <v>-800.61638985275181</v>
      </c>
      <c r="AZ46" s="24">
        <f t="shared" si="61"/>
        <v>-820.69475093121287</v>
      </c>
      <c r="BA46" s="24">
        <f t="shared" si="61"/>
        <v>-841.28919238426374</v>
      </c>
      <c r="BB46" s="24">
        <f t="shared" si="61"/>
        <v>-862.41330625334319</v>
      </c>
      <c r="BC46" s="24">
        <f t="shared" si="61"/>
        <v>-884.08105101594163</v>
      </c>
      <c r="BD46" s="24">
        <f t="shared" si="61"/>
        <v>-906.30676168228786</v>
      </c>
      <c r="BE46" s="24">
        <f t="shared" si="61"/>
        <v>-929.10516017582245</v>
      </c>
      <c r="BF46" s="24">
        <f t="shared" si="61"/>
        <v>-952.49136600558279</v>
      </c>
      <c r="BG46" s="24">
        <f t="shared" si="61"/>
        <v>-976.48090723885434</v>
      </c>
      <c r="BH46" s="24">
        <f t="shared" si="61"/>
        <v>-1001.0897317826887</v>
      </c>
      <c r="BI46" s="24">
        <f t="shared" si="61"/>
        <v>-1026.3342189831349</v>
      </c>
      <c r="BJ46" s="24">
        <f t="shared" si="61"/>
        <v>-1052.2311915512933</v>
      </c>
      <c r="BK46" s="24">
        <f t="shared" si="61"/>
        <v>-1078.7979278255652</v>
      </c>
    </row>
    <row r="47" spans="1:63">
      <c r="A47" s="1" t="s">
        <v>14</v>
      </c>
      <c r="D47" s="24">
        <f>D26</f>
        <v>0</v>
      </c>
      <c r="E47" s="24">
        <f t="shared" ref="E47:BK47" si="62">E26</f>
        <v>-30.616565506726872</v>
      </c>
      <c r="F47" s="24">
        <f t="shared" si="62"/>
        <v>-62.023521604167982</v>
      </c>
      <c r="G47" s="24">
        <f t="shared" si="62"/>
        <v>-98.976473804095619</v>
      </c>
      <c r="H47" s="24">
        <f t="shared" si="62"/>
        <v>-141.35376822428887</v>
      </c>
      <c r="I47" s="24">
        <f t="shared" si="62"/>
        <v>-186.96457246050613</v>
      </c>
      <c r="J47" s="24">
        <f t="shared" si="62"/>
        <v>-232.19695226731594</v>
      </c>
      <c r="K47" s="24">
        <f t="shared" si="62"/>
        <v>-281.60677927954021</v>
      </c>
      <c r="L47" s="24">
        <f t="shared" si="62"/>
        <v>-336.06182339962709</v>
      </c>
      <c r="M47" s="24">
        <f t="shared" si="62"/>
        <v>-387.37764755015633</v>
      </c>
      <c r="N47" s="24">
        <f t="shared" si="62"/>
        <v>-440.1362250240258</v>
      </c>
      <c r="O47" s="24">
        <f t="shared" si="62"/>
        <v>-492.64305327835814</v>
      </c>
      <c r="P47" s="24">
        <f t="shared" si="62"/>
        <v>-534.3086372368607</v>
      </c>
      <c r="Q47" s="24">
        <f t="shared" si="62"/>
        <v>-573.16238142412374</v>
      </c>
      <c r="R47" s="24">
        <f t="shared" si="62"/>
        <v>-606.95768723957565</v>
      </c>
      <c r="S47" s="24">
        <f t="shared" si="62"/>
        <v>-644.8088185480226</v>
      </c>
      <c r="T47" s="24">
        <f t="shared" si="62"/>
        <v>-672.39059589549038</v>
      </c>
      <c r="U47" s="24">
        <f t="shared" si="62"/>
        <v>-691.85484174255748</v>
      </c>
      <c r="V47" s="24">
        <f t="shared" si="62"/>
        <v>-698.31478734168525</v>
      </c>
      <c r="W47" s="24">
        <f t="shared" si="62"/>
        <v>-702.15976804517618</v>
      </c>
      <c r="X47" s="24">
        <f t="shared" si="62"/>
        <v>-693.58550834753896</v>
      </c>
      <c r="Y47" s="24">
        <f t="shared" si="62"/>
        <v>-683.4075393306689</v>
      </c>
      <c r="Z47" s="24">
        <f t="shared" si="62"/>
        <v>-672.97227040310599</v>
      </c>
      <c r="AA47" s="24">
        <f t="shared" si="62"/>
        <v>-662.2730357731532</v>
      </c>
      <c r="AB47" s="24">
        <f t="shared" si="62"/>
        <v>-651.30299277082327</v>
      </c>
      <c r="AC47" s="24">
        <f t="shared" si="62"/>
        <v>-640.0551170462254</v>
      </c>
      <c r="AD47" s="24">
        <f t="shared" si="62"/>
        <v>-628.52219763482765</v>
      </c>
      <c r="AE47" s="24">
        <f t="shared" si="62"/>
        <v>-616.69683188583258</v>
      </c>
      <c r="AF47" s="24">
        <f t="shared" si="62"/>
        <v>-604.57142024979657</v>
      </c>
      <c r="AG47" s="24">
        <f t="shared" si="62"/>
        <v>-592.13816092151058</v>
      </c>
      <c r="AH47" s="24">
        <f t="shared" si="62"/>
        <v>-579.38904433404593</v>
      </c>
      <c r="AI47" s="24">
        <f t="shared" si="62"/>
        <v>-566.31584749975298</v>
      </c>
      <c r="AJ47" s="24">
        <f t="shared" si="62"/>
        <v>-552.91012819387288</v>
      </c>
      <c r="AK47" s="24">
        <f t="shared" si="62"/>
        <v>-539.16321897630905</v>
      </c>
      <c r="AL47" s="24">
        <f t="shared" si="62"/>
        <v>-525.06622104696066</v>
      </c>
      <c r="AM47" s="24">
        <f t="shared" si="62"/>
        <v>-510.60999792990572</v>
      </c>
      <c r="AN47" s="24">
        <f t="shared" si="62"/>
        <v>-495.78516898156943</v>
      </c>
      <c r="AO47" s="24">
        <f t="shared" si="62"/>
        <v>-480.58210271788499</v>
      </c>
      <c r="AP47" s="24">
        <f t="shared" si="62"/>
        <v>-464.9909099553015</v>
      </c>
      <c r="AQ47" s="24">
        <f t="shared" si="62"/>
        <v>-449.001436760351</v>
      </c>
      <c r="AR47" s="24">
        <f t="shared" si="62"/>
        <v>-432.60325720233106</v>
      </c>
      <c r="AS47" s="24">
        <f t="shared" si="62"/>
        <v>-415.7856659035009</v>
      </c>
      <c r="AT47" s="24">
        <f t="shared" si="62"/>
        <v>-398.53767038103013</v>
      </c>
      <c r="AU47" s="24">
        <f t="shared" si="62"/>
        <v>-380.84798317477055</v>
      </c>
      <c r="AV47" s="24">
        <f t="shared" si="62"/>
        <v>-362.70501375475004</v>
      </c>
      <c r="AW47" s="24">
        <f t="shared" si="62"/>
        <v>-344.09686020210984</v>
      </c>
      <c r="AX47" s="24">
        <f t="shared" si="62"/>
        <v>-325.01130065702921</v>
      </c>
      <c r="AY47" s="24">
        <f t="shared" si="62"/>
        <v>-305.43578452698762</v>
      </c>
      <c r="AZ47" s="24">
        <f t="shared" si="62"/>
        <v>-285.35742344852679</v>
      </c>
      <c r="BA47" s="24">
        <f t="shared" si="62"/>
        <v>-264.7629819954758</v>
      </c>
      <c r="BB47" s="24">
        <f t="shared" si="62"/>
        <v>-243.63886812639646</v>
      </c>
      <c r="BC47" s="24">
        <f t="shared" si="62"/>
        <v>-221.9711233637978</v>
      </c>
      <c r="BD47" s="24">
        <f t="shared" si="62"/>
        <v>-199.74541269745146</v>
      </c>
      <c r="BE47" s="24">
        <f t="shared" si="62"/>
        <v>-176.94701420391692</v>
      </c>
      <c r="BF47" s="24">
        <f t="shared" si="62"/>
        <v>-153.56080837415684</v>
      </c>
      <c r="BG47" s="24">
        <f t="shared" si="62"/>
        <v>-129.5712671408852</v>
      </c>
      <c r="BH47" s="24">
        <f t="shared" si="62"/>
        <v>-104.96244259705074</v>
      </c>
      <c r="BI47" s="24">
        <f t="shared" si="62"/>
        <v>-79.717955396604623</v>
      </c>
      <c r="BJ47" s="24">
        <f t="shared" si="62"/>
        <v>-53.820982828446105</v>
      </c>
      <c r="BK47" s="24">
        <f t="shared" si="62"/>
        <v>-27.254246554174191</v>
      </c>
    </row>
    <row r="48" spans="1:63">
      <c r="A48" s="1" t="s">
        <v>26</v>
      </c>
      <c r="D48" s="24">
        <f t="shared" ref="D48:AI48" si="63">D28-D41</f>
        <v>0</v>
      </c>
      <c r="E48" s="24">
        <f t="shared" si="63"/>
        <v>0</v>
      </c>
      <c r="F48" s="24">
        <f t="shared" si="63"/>
        <v>0</v>
      </c>
      <c r="G48" s="24">
        <f t="shared" si="63"/>
        <v>0</v>
      </c>
      <c r="H48" s="24">
        <f t="shared" si="63"/>
        <v>0</v>
      </c>
      <c r="I48" s="24">
        <f t="shared" si="63"/>
        <v>0</v>
      </c>
      <c r="J48" s="24">
        <f t="shared" si="63"/>
        <v>0</v>
      </c>
      <c r="K48" s="24">
        <f t="shared" si="63"/>
        <v>0</v>
      </c>
      <c r="L48" s="24">
        <f t="shared" si="63"/>
        <v>0</v>
      </c>
      <c r="M48" s="24">
        <f t="shared" si="63"/>
        <v>0</v>
      </c>
      <c r="N48" s="24">
        <f t="shared" si="63"/>
        <v>0</v>
      </c>
      <c r="O48" s="24">
        <f t="shared" si="63"/>
        <v>0</v>
      </c>
      <c r="P48" s="24">
        <f t="shared" si="63"/>
        <v>0</v>
      </c>
      <c r="Q48" s="24">
        <f t="shared" si="63"/>
        <v>0</v>
      </c>
      <c r="R48" s="24">
        <f t="shared" si="63"/>
        <v>0</v>
      </c>
      <c r="S48" s="24">
        <f t="shared" si="63"/>
        <v>0</v>
      </c>
      <c r="T48" s="24">
        <f t="shared" si="63"/>
        <v>0</v>
      </c>
      <c r="U48" s="24">
        <f t="shared" si="63"/>
        <v>0</v>
      </c>
      <c r="V48" s="24">
        <f t="shared" si="63"/>
        <v>0</v>
      </c>
      <c r="W48" s="24">
        <f t="shared" si="63"/>
        <v>0</v>
      </c>
      <c r="X48" s="24">
        <f t="shared" si="63"/>
        <v>0</v>
      </c>
      <c r="Y48" s="24">
        <f t="shared" si="63"/>
        <v>0</v>
      </c>
      <c r="Z48" s="24">
        <f t="shared" si="63"/>
        <v>0</v>
      </c>
      <c r="AA48" s="24">
        <f t="shared" si="63"/>
        <v>0</v>
      </c>
      <c r="AB48" s="24">
        <f t="shared" si="63"/>
        <v>0</v>
      </c>
      <c r="AC48" s="24">
        <f t="shared" si="63"/>
        <v>0</v>
      </c>
      <c r="AD48" s="24">
        <f t="shared" si="63"/>
        <v>0</v>
      </c>
      <c r="AE48" s="24">
        <f t="shared" si="63"/>
        <v>0</v>
      </c>
      <c r="AF48" s="24">
        <f t="shared" si="63"/>
        <v>0</v>
      </c>
      <c r="AG48" s="24">
        <f t="shared" si="63"/>
        <v>0</v>
      </c>
      <c r="AH48" s="24">
        <f t="shared" si="63"/>
        <v>0</v>
      </c>
      <c r="AI48" s="24">
        <f t="shared" si="63"/>
        <v>0</v>
      </c>
      <c r="AJ48" s="24">
        <f t="shared" ref="AJ48:BK48" si="64">AJ28-AJ41</f>
        <v>0</v>
      </c>
      <c r="AK48" s="24">
        <f t="shared" si="64"/>
        <v>0</v>
      </c>
      <c r="AL48" s="24">
        <f t="shared" si="64"/>
        <v>0</v>
      </c>
      <c r="AM48" s="24">
        <f t="shared" si="64"/>
        <v>0</v>
      </c>
      <c r="AN48" s="24">
        <f t="shared" si="64"/>
        <v>0</v>
      </c>
      <c r="AO48" s="24">
        <f t="shared" si="64"/>
        <v>0</v>
      </c>
      <c r="AP48" s="24">
        <f t="shared" si="64"/>
        <v>0</v>
      </c>
      <c r="AQ48" s="24">
        <f t="shared" si="64"/>
        <v>0</v>
      </c>
      <c r="AR48" s="24">
        <f t="shared" si="64"/>
        <v>0</v>
      </c>
      <c r="AS48" s="24">
        <f t="shared" si="64"/>
        <v>0</v>
      </c>
      <c r="AT48" s="24">
        <f t="shared" si="64"/>
        <v>0</v>
      </c>
      <c r="AU48" s="24">
        <f t="shared" si="64"/>
        <v>0</v>
      </c>
      <c r="AV48" s="24">
        <f t="shared" si="64"/>
        <v>0</v>
      </c>
      <c r="AW48" s="24">
        <f t="shared" si="64"/>
        <v>0</v>
      </c>
      <c r="AX48" s="24">
        <f t="shared" si="64"/>
        <v>0</v>
      </c>
      <c r="AY48" s="24">
        <f t="shared" si="64"/>
        <v>0</v>
      </c>
      <c r="AZ48" s="24">
        <f t="shared" si="64"/>
        <v>0</v>
      </c>
      <c r="BA48" s="24">
        <f t="shared" si="64"/>
        <v>0</v>
      </c>
      <c r="BB48" s="24">
        <f t="shared" si="64"/>
        <v>0</v>
      </c>
      <c r="BC48" s="24">
        <f t="shared" si="64"/>
        <v>0</v>
      </c>
      <c r="BD48" s="24">
        <f t="shared" si="64"/>
        <v>0</v>
      </c>
      <c r="BE48" s="24">
        <f t="shared" si="64"/>
        <v>0</v>
      </c>
      <c r="BF48" s="24">
        <f t="shared" si="64"/>
        <v>0</v>
      </c>
      <c r="BG48" s="24">
        <f t="shared" si="64"/>
        <v>0</v>
      </c>
      <c r="BH48" s="24">
        <f t="shared" si="64"/>
        <v>0</v>
      </c>
      <c r="BI48" s="24">
        <f t="shared" si="64"/>
        <v>0</v>
      </c>
      <c r="BJ48" s="24">
        <f t="shared" si="64"/>
        <v>0</v>
      </c>
      <c r="BK48" s="24">
        <f t="shared" si="64"/>
        <v>0</v>
      </c>
    </row>
    <row r="49" spans="1:63">
      <c r="A49" s="1" t="s">
        <v>16</v>
      </c>
      <c r="D49" s="24">
        <f>D29</f>
        <v>0</v>
      </c>
      <c r="E49" s="24">
        <f t="shared" ref="E49:BK49" si="65">E29</f>
        <v>0</v>
      </c>
      <c r="F49" s="24">
        <f t="shared" si="65"/>
        <v>0</v>
      </c>
      <c r="G49" s="24">
        <f t="shared" si="65"/>
        <v>0</v>
      </c>
      <c r="H49" s="24">
        <f t="shared" si="65"/>
        <v>0</v>
      </c>
      <c r="I49" s="24">
        <f t="shared" si="65"/>
        <v>0</v>
      </c>
      <c r="J49" s="24">
        <f t="shared" si="65"/>
        <v>0</v>
      </c>
      <c r="K49" s="24">
        <f t="shared" si="65"/>
        <v>0</v>
      </c>
      <c r="L49" s="24">
        <f t="shared" si="65"/>
        <v>0</v>
      </c>
      <c r="M49" s="24">
        <f t="shared" si="65"/>
        <v>0</v>
      </c>
      <c r="N49" s="24">
        <f t="shared" si="65"/>
        <v>0</v>
      </c>
      <c r="O49" s="24">
        <f t="shared" si="65"/>
        <v>0</v>
      </c>
      <c r="P49" s="24">
        <f t="shared" si="65"/>
        <v>0</v>
      </c>
      <c r="Q49" s="24">
        <f t="shared" si="65"/>
        <v>0</v>
      </c>
      <c r="R49" s="24">
        <f t="shared" si="65"/>
        <v>0</v>
      </c>
      <c r="S49" s="24">
        <f t="shared" si="65"/>
        <v>0</v>
      </c>
      <c r="T49" s="24">
        <f t="shared" si="65"/>
        <v>0</v>
      </c>
      <c r="U49" s="24">
        <f t="shared" si="65"/>
        <v>0</v>
      </c>
      <c r="V49" s="24">
        <f t="shared" si="65"/>
        <v>0</v>
      </c>
      <c r="W49" s="24">
        <f t="shared" si="65"/>
        <v>368.24758220239983</v>
      </c>
      <c r="X49" s="24">
        <f t="shared" si="65"/>
        <v>412.46666603220064</v>
      </c>
      <c r="Y49" s="24">
        <f t="shared" si="65"/>
        <v>422.6446350490707</v>
      </c>
      <c r="Z49" s="24">
        <f t="shared" si="65"/>
        <v>433.07990397663366</v>
      </c>
      <c r="AA49" s="24">
        <f t="shared" si="65"/>
        <v>443.77913860658629</v>
      </c>
      <c r="AB49" s="24">
        <f t="shared" si="65"/>
        <v>454.74918160891639</v>
      </c>
      <c r="AC49" s="24">
        <f t="shared" si="65"/>
        <v>465.99705733351425</v>
      </c>
      <c r="AD49" s="24">
        <f t="shared" si="65"/>
        <v>477.52997674491201</v>
      </c>
      <c r="AE49" s="24">
        <f t="shared" si="65"/>
        <v>489.35534249390702</v>
      </c>
      <c r="AF49" s="24">
        <f t="shared" si="65"/>
        <v>501.48075412994297</v>
      </c>
      <c r="AG49" s="24">
        <f t="shared" si="65"/>
        <v>513.91401345822908</v>
      </c>
      <c r="AH49" s="24">
        <f t="shared" si="65"/>
        <v>526.66313004569349</v>
      </c>
      <c r="AI49" s="24">
        <f t="shared" si="65"/>
        <v>539.73632687998656</v>
      </c>
      <c r="AJ49" s="24">
        <f t="shared" si="65"/>
        <v>553.14204618586655</v>
      </c>
      <c r="AK49" s="24">
        <f t="shared" si="65"/>
        <v>566.88895540343049</v>
      </c>
      <c r="AL49" s="24">
        <f t="shared" si="65"/>
        <v>580.98595333277876</v>
      </c>
      <c r="AM49" s="24">
        <f t="shared" si="65"/>
        <v>595.44217644983382</v>
      </c>
      <c r="AN49" s="24">
        <f t="shared" si="65"/>
        <v>610.26700539817011</v>
      </c>
      <c r="AO49" s="24">
        <f t="shared" si="65"/>
        <v>625.47007166185449</v>
      </c>
      <c r="AP49" s="24">
        <f t="shared" si="65"/>
        <v>641.06126442443804</v>
      </c>
      <c r="AQ49" s="24">
        <f t="shared" si="65"/>
        <v>657.05073761938843</v>
      </c>
      <c r="AR49" s="24">
        <f t="shared" si="65"/>
        <v>673.44891717740836</v>
      </c>
      <c r="AS49" s="24">
        <f t="shared" si="65"/>
        <v>690.26650847623876</v>
      </c>
      <c r="AT49" s="24">
        <f t="shared" si="65"/>
        <v>707.5145039987093</v>
      </c>
      <c r="AU49" s="24">
        <f t="shared" si="65"/>
        <v>725.20419120496888</v>
      </c>
      <c r="AV49" s="24">
        <f t="shared" si="65"/>
        <v>743.34716062498956</v>
      </c>
      <c r="AW49" s="24">
        <f t="shared" si="65"/>
        <v>761.95531417762982</v>
      </c>
      <c r="AX49" s="24">
        <f t="shared" si="65"/>
        <v>781.04087372271033</v>
      </c>
      <c r="AY49" s="24">
        <f t="shared" si="65"/>
        <v>800.61638985275181</v>
      </c>
      <c r="AZ49" s="24">
        <f t="shared" si="65"/>
        <v>820.69475093121287</v>
      </c>
      <c r="BA49" s="24">
        <f t="shared" si="65"/>
        <v>841.28919238426374</v>
      </c>
      <c r="BB49" s="24">
        <f t="shared" si="65"/>
        <v>862.41330625334319</v>
      </c>
      <c r="BC49" s="24">
        <f t="shared" si="65"/>
        <v>884.08105101594163</v>
      </c>
      <c r="BD49" s="24">
        <f t="shared" si="65"/>
        <v>906.30676168228786</v>
      </c>
      <c r="BE49" s="24">
        <f t="shared" si="65"/>
        <v>929.10516017582245</v>
      </c>
      <c r="BF49" s="24">
        <f t="shared" si="65"/>
        <v>952.49136600558279</v>
      </c>
      <c r="BG49" s="24">
        <f t="shared" si="65"/>
        <v>976.48090723885434</v>
      </c>
      <c r="BH49" s="24">
        <f t="shared" si="65"/>
        <v>1001.0897317826887</v>
      </c>
      <c r="BI49" s="24">
        <f t="shared" si="65"/>
        <v>1026.3342189831349</v>
      </c>
      <c r="BJ49" s="24">
        <f t="shared" si="65"/>
        <v>1052.2311915512933</v>
      </c>
      <c r="BK49" s="24">
        <f t="shared" si="65"/>
        <v>1078.7979278255652</v>
      </c>
    </row>
    <row r="50" spans="1:63">
      <c r="A50" s="1" t="s">
        <v>27</v>
      </c>
      <c r="D50" s="25">
        <f>-((C19*0.05)/2)</f>
        <v>0</v>
      </c>
      <c r="E50" s="25">
        <f t="shared" ref="E50:BK50" si="66">-((D19*0.05)/2)</f>
        <v>15.732441721340761</v>
      </c>
      <c r="F50" s="25">
        <f t="shared" si="66"/>
        <v>31.861391622365648</v>
      </c>
      <c r="G50" s="25">
        <f t="shared" si="66"/>
        <v>50.83003517010286</v>
      </c>
      <c r="H50" s="25">
        <f t="shared" si="66"/>
        <v>72.573848924433989</v>
      </c>
      <c r="I50" s="25">
        <f t="shared" si="66"/>
        <v>95.965039533973453</v>
      </c>
      <c r="J50" s="25">
        <f t="shared" si="66"/>
        <v>119.14621137689187</v>
      </c>
      <c r="K50" s="25">
        <f t="shared" si="66"/>
        <v>144.45812817912059</v>
      </c>
      <c r="L50" s="25">
        <f t="shared" si="66"/>
        <v>172.34496641393909</v>
      </c>
      <c r="M50" s="25">
        <f t="shared" si="66"/>
        <v>198.59907203380135</v>
      </c>
      <c r="N50" s="25">
        <f t="shared" si="66"/>
        <v>225.57538316337428</v>
      </c>
      <c r="O50" s="25">
        <f t="shared" si="66"/>
        <v>252.40221619980949</v>
      </c>
      <c r="P50" s="25">
        <f t="shared" si="66"/>
        <v>273.63766898903708</v>
      </c>
      <c r="Q50" s="25">
        <f t="shared" si="66"/>
        <v>293.41055485818026</v>
      </c>
      <c r="R50" s="25">
        <f t="shared" si="66"/>
        <v>310.56687030836679</v>
      </c>
      <c r="S50" s="25">
        <f t="shared" si="66"/>
        <v>329.7911532711517</v>
      </c>
      <c r="T50" s="25">
        <f t="shared" si="66"/>
        <v>343.72065286093675</v>
      </c>
      <c r="U50" s="25">
        <f t="shared" si="66"/>
        <v>353.46385428574263</v>
      </c>
      <c r="V50" s="25">
        <f t="shared" si="66"/>
        <v>356.51182988456696</v>
      </c>
      <c r="W50" s="25">
        <f t="shared" si="66"/>
        <v>358.20693213731505</v>
      </c>
      <c r="X50" s="25">
        <f t="shared" si="66"/>
        <v>353.51177546423446</v>
      </c>
      <c r="Y50" s="25">
        <f t="shared" si="66"/>
        <v>348.25282547232388</v>
      </c>
      <c r="Z50" s="25">
        <f t="shared" si="66"/>
        <v>342.86410637544822</v>
      </c>
      <c r="AA50" s="25">
        <f t="shared" si="66"/>
        <v>337.34233759974614</v>
      </c>
      <c r="AB50" s="25">
        <f t="shared" si="66"/>
        <v>331.68415358251218</v>
      </c>
      <c r="AC50" s="25">
        <f t="shared" si="66"/>
        <v>325.88610151699845</v>
      </c>
      <c r="AD50" s="25">
        <f t="shared" si="66"/>
        <v>319.94463903599615</v>
      </c>
      <c r="AE50" s="25">
        <f t="shared" si="66"/>
        <v>313.85613183249853</v>
      </c>
      <c r="AF50" s="25">
        <f t="shared" si="66"/>
        <v>307.61685121570122</v>
      </c>
      <c r="AG50" s="25">
        <f t="shared" si="66"/>
        <v>301.22297160054444</v>
      </c>
      <c r="AH50" s="25">
        <f t="shared" si="66"/>
        <v>294.67056792895198</v>
      </c>
      <c r="AI50" s="25">
        <f t="shared" si="66"/>
        <v>287.95561302086941</v>
      </c>
      <c r="AJ50" s="25">
        <f t="shared" si="66"/>
        <v>281.07397485314954</v>
      </c>
      <c r="AK50" s="25">
        <f t="shared" si="66"/>
        <v>274.02141376427983</v>
      </c>
      <c r="AL50" s="25">
        <f t="shared" si="66"/>
        <v>266.79357958288608</v>
      </c>
      <c r="AM50" s="25">
        <f t="shared" si="66"/>
        <v>259.38600867789313</v>
      </c>
      <c r="AN50" s="25">
        <f t="shared" si="66"/>
        <v>251.7941209281577</v>
      </c>
      <c r="AO50" s="25">
        <f t="shared" si="66"/>
        <v>244.0132166093311</v>
      </c>
      <c r="AP50" s="25">
        <f t="shared" si="66"/>
        <v>236.03847319564244</v>
      </c>
      <c r="AQ50" s="25">
        <f t="shared" si="66"/>
        <v>227.8649420742309</v>
      </c>
      <c r="AR50" s="25">
        <f t="shared" si="66"/>
        <v>219.48754516958365</v>
      </c>
      <c r="AS50" s="25">
        <f t="shared" si="66"/>
        <v>210.90107147557174</v>
      </c>
      <c r="AT50" s="25">
        <f t="shared" si="66"/>
        <v>202.10017349249966</v>
      </c>
      <c r="AU50" s="25">
        <f t="shared" si="66"/>
        <v>193.07936356651612</v>
      </c>
      <c r="AV50" s="25">
        <f t="shared" si="66"/>
        <v>183.83301012865277</v>
      </c>
      <c r="AW50" s="25">
        <f t="shared" si="66"/>
        <v>174.35533383068417</v>
      </c>
      <c r="AX50" s="25">
        <f t="shared" si="66"/>
        <v>164.64040357491936</v>
      </c>
      <c r="AY50" s="25">
        <f t="shared" si="66"/>
        <v>154.68213243495484</v>
      </c>
      <c r="AZ50" s="25">
        <f t="shared" si="66"/>
        <v>144.47427346433227</v>
      </c>
      <c r="BA50" s="25">
        <f t="shared" si="66"/>
        <v>134.01041538995932</v>
      </c>
      <c r="BB50" s="25">
        <f t="shared" si="66"/>
        <v>123.28397818705992</v>
      </c>
      <c r="BC50" s="25">
        <f t="shared" si="66"/>
        <v>112.28820853232979</v>
      </c>
      <c r="BD50" s="25">
        <f t="shared" si="66"/>
        <v>101.01617513187652</v>
      </c>
      <c r="BE50" s="25">
        <f t="shared" si="66"/>
        <v>89.46076392042734</v>
      </c>
      <c r="BF50" s="25">
        <f t="shared" si="66"/>
        <v>77.614673128185601</v>
      </c>
      <c r="BG50" s="25">
        <f t="shared" si="66"/>
        <v>65.470408211614412</v>
      </c>
      <c r="BH50" s="25">
        <f t="shared" si="66"/>
        <v>53.020276644319054</v>
      </c>
      <c r="BI50" s="25">
        <f t="shared" si="66"/>
        <v>40.256382564089762</v>
      </c>
      <c r="BJ50" s="25">
        <f t="shared" si="66"/>
        <v>27.170621272054792</v>
      </c>
      <c r="BK50" s="25">
        <f t="shared" si="66"/>
        <v>13.754673579775783</v>
      </c>
    </row>
    <row r="51" spans="1:63">
      <c r="A51" s="18" t="s">
        <v>28</v>
      </c>
      <c r="D51" s="26">
        <f>-(C21*0.05)</f>
        <v>0</v>
      </c>
      <c r="E51" s="26">
        <f t="shared" ref="E51:BK51" si="67">-(D21*0.05)</f>
        <v>3.0847924943805416</v>
      </c>
      <c r="F51" s="26">
        <f t="shared" si="67"/>
        <v>6.247331690659931</v>
      </c>
      <c r="G51" s="26">
        <f t="shared" si="67"/>
        <v>9.9666735627652674</v>
      </c>
      <c r="H51" s="26">
        <f t="shared" si="67"/>
        <v>14.230166455771368</v>
      </c>
      <c r="I51" s="26">
        <f t="shared" si="67"/>
        <v>18.816674418426171</v>
      </c>
      <c r="J51" s="26">
        <f t="shared" si="67"/>
        <v>23.36200223076311</v>
      </c>
      <c r="K51" s="26">
        <f t="shared" si="67"/>
        <v>28.325123172376586</v>
      </c>
      <c r="L51" s="26">
        <f t="shared" si="67"/>
        <v>33.793130669399822</v>
      </c>
      <c r="M51" s="26">
        <f t="shared" si="67"/>
        <v>38.940994516431637</v>
      </c>
      <c r="N51" s="26">
        <f t="shared" si="67"/>
        <v>44.230467286936133</v>
      </c>
      <c r="O51" s="26">
        <f t="shared" si="67"/>
        <v>49.490630627413623</v>
      </c>
      <c r="P51" s="26">
        <f t="shared" si="67"/>
        <v>53.654444899811189</v>
      </c>
      <c r="Q51" s="26">
        <f t="shared" si="67"/>
        <v>57.531481344741223</v>
      </c>
      <c r="R51" s="26">
        <f t="shared" si="67"/>
        <v>60.895464766346429</v>
      </c>
      <c r="S51" s="26">
        <f t="shared" si="67"/>
        <v>64.664932013951315</v>
      </c>
      <c r="T51" s="26">
        <f t="shared" si="67"/>
        <v>67.396206443320949</v>
      </c>
      <c r="U51" s="26">
        <f t="shared" si="67"/>
        <v>69.306638095243656</v>
      </c>
      <c r="V51" s="26">
        <f t="shared" si="67"/>
        <v>69.904280369522937</v>
      </c>
      <c r="W51" s="26">
        <f t="shared" si="67"/>
        <v>70.236653360257847</v>
      </c>
      <c r="X51" s="26">
        <f t="shared" si="67"/>
        <v>69.316034404751846</v>
      </c>
      <c r="Y51" s="26">
        <f t="shared" si="67"/>
        <v>68.284867739671355</v>
      </c>
      <c r="Z51" s="26">
        <f t="shared" si="67"/>
        <v>67.228256152048672</v>
      </c>
      <c r="AA51" s="26">
        <f t="shared" si="67"/>
        <v>66.145556392107082</v>
      </c>
      <c r="AB51" s="26">
        <f t="shared" si="67"/>
        <v>65.036108545590622</v>
      </c>
      <c r="AC51" s="26">
        <f t="shared" si="67"/>
        <v>63.899235591568328</v>
      </c>
      <c r="AD51" s="26">
        <f t="shared" si="67"/>
        <v>62.734242948234538</v>
      </c>
      <c r="AE51" s="26">
        <f t="shared" si="67"/>
        <v>61.540418006372263</v>
      </c>
      <c r="AF51" s="26">
        <f t="shared" si="67"/>
        <v>60.317029650137499</v>
      </c>
      <c r="AG51" s="26">
        <f t="shared" si="67"/>
        <v>59.063327764812634</v>
      </c>
      <c r="AH51" s="26">
        <f t="shared" si="67"/>
        <v>57.778542731167057</v>
      </c>
      <c r="AI51" s="26">
        <f t="shared" si="67"/>
        <v>56.461884906052823</v>
      </c>
      <c r="AJ51" s="26">
        <f t="shared" si="67"/>
        <v>55.112544088852864</v>
      </c>
      <c r="AK51" s="26">
        <f t="shared" si="67"/>
        <v>53.729688973388193</v>
      </c>
      <c r="AL51" s="26">
        <f t="shared" si="67"/>
        <v>52.312466584879623</v>
      </c>
      <c r="AM51" s="26">
        <f t="shared" si="67"/>
        <v>50.860001701547674</v>
      </c>
      <c r="AN51" s="26">
        <f t="shared" si="67"/>
        <v>49.371396260423083</v>
      </c>
      <c r="AO51" s="26">
        <f t="shared" si="67"/>
        <v>47.845728746927669</v>
      </c>
      <c r="AP51" s="26">
        <f t="shared" si="67"/>
        <v>46.282053567773033</v>
      </c>
      <c r="AQ51" s="26">
        <f t="shared" si="67"/>
        <v>44.679400406711949</v>
      </c>
      <c r="AR51" s="26">
        <f t="shared" si="67"/>
        <v>43.036773562663463</v>
      </c>
      <c r="AS51" s="26">
        <f t="shared" si="67"/>
        <v>41.353151269719952</v>
      </c>
      <c r="AT51" s="26">
        <f t="shared" si="67"/>
        <v>39.627484998529354</v>
      </c>
      <c r="AU51" s="26">
        <f t="shared" si="67"/>
        <v>37.858698738532574</v>
      </c>
      <c r="AV51" s="26">
        <f t="shared" si="67"/>
        <v>36.045688260520159</v>
      </c>
      <c r="AW51" s="26">
        <f t="shared" si="67"/>
        <v>34.187320358957685</v>
      </c>
      <c r="AX51" s="26">
        <f t="shared" si="67"/>
        <v>32.282432073513604</v>
      </c>
      <c r="AY51" s="26">
        <f t="shared" si="67"/>
        <v>30.329829889206827</v>
      </c>
      <c r="AZ51" s="26">
        <f t="shared" si="67"/>
        <v>28.328288914574951</v>
      </c>
      <c r="BA51" s="26">
        <f t="shared" si="67"/>
        <v>26.276552037246923</v>
      </c>
      <c r="BB51" s="26">
        <f t="shared" si="67"/>
        <v>24.17332905628626</v>
      </c>
      <c r="BC51" s="26">
        <f t="shared" si="67"/>
        <v>22.017295790652899</v>
      </c>
      <c r="BD51" s="26">
        <f t="shared" si="67"/>
        <v>19.807093163113041</v>
      </c>
      <c r="BE51" s="26">
        <f t="shared" si="67"/>
        <v>17.541326258907322</v>
      </c>
      <c r="BF51" s="26">
        <f t="shared" si="67"/>
        <v>15.218563358467765</v>
      </c>
      <c r="BG51" s="26">
        <f t="shared" si="67"/>
        <v>12.83733494345381</v>
      </c>
      <c r="BH51" s="26">
        <f t="shared" si="67"/>
        <v>10.396132675356677</v>
      </c>
      <c r="BI51" s="26">
        <f t="shared" si="67"/>
        <v>7.8934083458999531</v>
      </c>
      <c r="BJ51" s="26">
        <f t="shared" si="67"/>
        <v>5.327572798442116</v>
      </c>
      <c r="BK51" s="26">
        <f t="shared" si="67"/>
        <v>2.6969948195638795</v>
      </c>
    </row>
    <row r="52" spans="1:63">
      <c r="A52" s="2" t="s">
        <v>29</v>
      </c>
      <c r="D52" s="24">
        <f>SUM(D46:D51)</f>
        <v>0</v>
      </c>
      <c r="E52" s="24">
        <f t="shared" ref="E52:BK52" si="68">SUM(E46:E51)</f>
        <v>-11.799331291005569</v>
      </c>
      <c r="F52" s="24">
        <f t="shared" si="68"/>
        <v>-23.914798291142404</v>
      </c>
      <c r="G52" s="24">
        <f t="shared" si="68"/>
        <v>-38.179765071227493</v>
      </c>
      <c r="H52" s="24">
        <f t="shared" si="68"/>
        <v>-54.549752844083514</v>
      </c>
      <c r="I52" s="24">
        <f t="shared" si="68"/>
        <v>-72.182858508106506</v>
      </c>
      <c r="J52" s="24">
        <f t="shared" si="68"/>
        <v>-89.688738659660956</v>
      </c>
      <c r="K52" s="24">
        <f t="shared" si="68"/>
        <v>-108.82352792804303</v>
      </c>
      <c r="L52" s="24">
        <f t="shared" si="68"/>
        <v>-129.92372631628817</v>
      </c>
      <c r="M52" s="24">
        <f t="shared" si="68"/>
        <v>-149.83758099992335</v>
      </c>
      <c r="N52" s="24">
        <f t="shared" si="68"/>
        <v>-170.3303745737154</v>
      </c>
      <c r="O52" s="24">
        <f t="shared" si="68"/>
        <v>-190.75020645113503</v>
      </c>
      <c r="P52" s="24">
        <f t="shared" si="68"/>
        <v>-207.01652334801244</v>
      </c>
      <c r="Q52" s="24">
        <f t="shared" si="68"/>
        <v>-222.22034522120225</v>
      </c>
      <c r="R52" s="24">
        <f t="shared" si="68"/>
        <v>-235.49535216486242</v>
      </c>
      <c r="S52" s="24">
        <f t="shared" si="68"/>
        <v>-250.35273326291957</v>
      </c>
      <c r="T52" s="24">
        <f t="shared" si="68"/>
        <v>-261.2737365912327</v>
      </c>
      <c r="U52" s="24">
        <f t="shared" si="68"/>
        <v>-269.08434936157118</v>
      </c>
      <c r="V52" s="24">
        <f t="shared" si="68"/>
        <v>-271.89867708759533</v>
      </c>
      <c r="W52" s="24">
        <f t="shared" si="68"/>
        <v>-273.7161825476033</v>
      </c>
      <c r="X52" s="24">
        <f t="shared" si="68"/>
        <v>-270.75769847855264</v>
      </c>
      <c r="Y52" s="24">
        <f t="shared" si="68"/>
        <v>-266.86984611867365</v>
      </c>
      <c r="Z52" s="24">
        <f t="shared" si="68"/>
        <v>-262.87990787560909</v>
      </c>
      <c r="AA52" s="24">
        <f t="shared" si="68"/>
        <v>-258.78514178129996</v>
      </c>
      <c r="AB52" s="24">
        <f t="shared" si="68"/>
        <v>-254.58273064272046</v>
      </c>
      <c r="AC52" s="24">
        <f t="shared" si="68"/>
        <v>-250.26977993765863</v>
      </c>
      <c r="AD52" s="24">
        <f t="shared" si="68"/>
        <v>-245.84331565059696</v>
      </c>
      <c r="AE52" s="24">
        <f t="shared" si="68"/>
        <v>-241.3002820469618</v>
      </c>
      <c r="AF52" s="24">
        <f t="shared" si="68"/>
        <v>-236.63753938395774</v>
      </c>
      <c r="AG52" s="24">
        <f t="shared" si="68"/>
        <v>-231.85186155615349</v>
      </c>
      <c r="AH52" s="24">
        <f t="shared" si="68"/>
        <v>-226.9399336739269</v>
      </c>
      <c r="AI52" s="24">
        <f t="shared" si="68"/>
        <v>-221.89834957283063</v>
      </c>
      <c r="AJ52" s="24">
        <f t="shared" si="68"/>
        <v>-216.72360925187047</v>
      </c>
      <c r="AK52" s="24">
        <f t="shared" si="68"/>
        <v>-211.41211623864092</v>
      </c>
      <c r="AL52" s="24">
        <f t="shared" si="68"/>
        <v>-205.96017487919497</v>
      </c>
      <c r="AM52" s="24">
        <f t="shared" si="68"/>
        <v>-200.3639875504648</v>
      </c>
      <c r="AN52" s="24">
        <f t="shared" si="68"/>
        <v>-194.61965179298852</v>
      </c>
      <c r="AO52" s="24">
        <f t="shared" si="68"/>
        <v>-188.72315736162616</v>
      </c>
      <c r="AP52" s="24">
        <f t="shared" si="68"/>
        <v>-182.67038319188592</v>
      </c>
      <c r="AQ52" s="24">
        <f t="shared" si="68"/>
        <v>-176.45709427940815</v>
      </c>
      <c r="AR52" s="24">
        <f t="shared" si="68"/>
        <v>-170.07893847008395</v>
      </c>
      <c r="AS52" s="24">
        <f t="shared" si="68"/>
        <v>-163.53144315820921</v>
      </c>
      <c r="AT52" s="24">
        <f t="shared" si="68"/>
        <v>-156.81001189000111</v>
      </c>
      <c r="AU52" s="24">
        <f t="shared" si="68"/>
        <v>-149.90992086972184</v>
      </c>
      <c r="AV52" s="24">
        <f t="shared" si="68"/>
        <v>-142.82631536557716</v>
      </c>
      <c r="AW52" s="24">
        <f t="shared" si="68"/>
        <v>-135.55420601246797</v>
      </c>
      <c r="AX52" s="24">
        <f t="shared" si="68"/>
        <v>-128.08846500859613</v>
      </c>
      <c r="AY52" s="24">
        <f t="shared" si="68"/>
        <v>-120.42382220282596</v>
      </c>
      <c r="AZ52" s="24">
        <f t="shared" si="68"/>
        <v>-112.55486106961956</v>
      </c>
      <c r="BA52" s="24">
        <f t="shared" si="68"/>
        <v>-104.47601456826945</v>
      </c>
      <c r="BB52" s="24">
        <f t="shared" si="68"/>
        <v>-96.181560883050281</v>
      </c>
      <c r="BC52" s="24">
        <f t="shared" si="68"/>
        <v>-87.665619040815116</v>
      </c>
      <c r="BD52" s="24">
        <f t="shared" si="68"/>
        <v>-78.92214440246201</v>
      </c>
      <c r="BE52" s="24">
        <f t="shared" si="68"/>
        <v>-69.94492402458232</v>
      </c>
      <c r="BF52" s="24">
        <f t="shared" si="68"/>
        <v>-60.727571887503501</v>
      </c>
      <c r="BG52" s="24">
        <f t="shared" si="68"/>
        <v>-51.26352398581686</v>
      </c>
      <c r="BH52" s="24">
        <f t="shared" si="68"/>
        <v>-41.546033277375038</v>
      </c>
      <c r="BI52" s="24">
        <f t="shared" si="68"/>
        <v>-31.568164486614851</v>
      </c>
      <c r="BJ52" s="24">
        <f t="shared" si="68"/>
        <v>-21.322788757949269</v>
      </c>
      <c r="BK52" s="24">
        <f t="shared" si="68"/>
        <v>-10.802578154834524</v>
      </c>
    </row>
    <row r="54" spans="1:63" hidden="1">
      <c r="A54" s="1" t="s">
        <v>39</v>
      </c>
      <c r="E54" s="25">
        <f>E30-(E42+E50+E51)</f>
        <v>0</v>
      </c>
      <c r="F54" s="25">
        <f t="shared" ref="F54:BK54" si="69">F30-(F42+F50+F51)</f>
        <v>0</v>
      </c>
      <c r="G54" s="25">
        <f t="shared" si="69"/>
        <v>0</v>
      </c>
      <c r="H54" s="25">
        <f t="shared" si="69"/>
        <v>0</v>
      </c>
      <c r="I54" s="25">
        <f t="shared" si="69"/>
        <v>0</v>
      </c>
      <c r="J54" s="25">
        <f t="shared" si="69"/>
        <v>0</v>
      </c>
      <c r="K54" s="25">
        <f t="shared" si="69"/>
        <v>0</v>
      </c>
      <c r="L54" s="25">
        <f t="shared" si="69"/>
        <v>0</v>
      </c>
      <c r="M54" s="25">
        <f t="shared" si="69"/>
        <v>0</v>
      </c>
      <c r="N54" s="25">
        <f t="shared" si="69"/>
        <v>0</v>
      </c>
      <c r="O54" s="25">
        <f t="shared" si="69"/>
        <v>0</v>
      </c>
      <c r="P54" s="25">
        <f t="shared" si="69"/>
        <v>0</v>
      </c>
      <c r="Q54" s="25">
        <f t="shared" si="69"/>
        <v>0</v>
      </c>
      <c r="R54" s="25">
        <f t="shared" si="69"/>
        <v>0</v>
      </c>
      <c r="S54" s="25">
        <f t="shared" si="69"/>
        <v>0</v>
      </c>
      <c r="T54" s="25">
        <f t="shared" si="69"/>
        <v>0</v>
      </c>
      <c r="U54" s="25">
        <f t="shared" si="69"/>
        <v>0</v>
      </c>
      <c r="V54" s="25">
        <f t="shared" si="69"/>
        <v>0</v>
      </c>
      <c r="W54" s="25">
        <f t="shared" si="69"/>
        <v>0</v>
      </c>
      <c r="X54" s="25">
        <f t="shared" si="69"/>
        <v>0</v>
      </c>
      <c r="Y54" s="25">
        <f t="shared" si="69"/>
        <v>0</v>
      </c>
      <c r="Z54" s="25">
        <f t="shared" si="69"/>
        <v>0</v>
      </c>
      <c r="AA54" s="25">
        <f t="shared" si="69"/>
        <v>0</v>
      </c>
      <c r="AB54" s="25">
        <f t="shared" si="69"/>
        <v>0</v>
      </c>
      <c r="AC54" s="25">
        <f t="shared" si="69"/>
        <v>0</v>
      </c>
      <c r="AD54" s="25">
        <f t="shared" si="69"/>
        <v>0</v>
      </c>
      <c r="AE54" s="25">
        <f t="shared" si="69"/>
        <v>0</v>
      </c>
      <c r="AF54" s="25">
        <f t="shared" si="69"/>
        <v>0</v>
      </c>
      <c r="AG54" s="25">
        <f t="shared" si="69"/>
        <v>0</v>
      </c>
      <c r="AH54" s="25">
        <f t="shared" si="69"/>
        <v>0</v>
      </c>
      <c r="AI54" s="25">
        <f t="shared" si="69"/>
        <v>0</v>
      </c>
      <c r="AJ54" s="25">
        <f t="shared" si="69"/>
        <v>0</v>
      </c>
      <c r="AK54" s="25">
        <f t="shared" si="69"/>
        <v>0</v>
      </c>
      <c r="AL54" s="25">
        <f t="shared" si="69"/>
        <v>0</v>
      </c>
      <c r="AM54" s="25">
        <f t="shared" si="69"/>
        <v>0</v>
      </c>
      <c r="AN54" s="25">
        <f t="shared" si="69"/>
        <v>0</v>
      </c>
      <c r="AO54" s="25">
        <f t="shared" si="69"/>
        <v>0</v>
      </c>
      <c r="AP54" s="25">
        <f t="shared" si="69"/>
        <v>0</v>
      </c>
      <c r="AQ54" s="25">
        <f t="shared" si="69"/>
        <v>0</v>
      </c>
      <c r="AR54" s="25">
        <f t="shared" si="69"/>
        <v>0</v>
      </c>
      <c r="AS54" s="25">
        <f t="shared" si="69"/>
        <v>0</v>
      </c>
      <c r="AT54" s="25">
        <f t="shared" si="69"/>
        <v>0</v>
      </c>
      <c r="AU54" s="25">
        <f t="shared" si="69"/>
        <v>0</v>
      </c>
      <c r="AV54" s="25">
        <f t="shared" si="69"/>
        <v>0</v>
      </c>
      <c r="AW54" s="25">
        <f t="shared" si="69"/>
        <v>0</v>
      </c>
      <c r="AX54" s="25">
        <f t="shared" si="69"/>
        <v>0</v>
      </c>
      <c r="AY54" s="25">
        <f t="shared" si="69"/>
        <v>0</v>
      </c>
      <c r="AZ54" s="25">
        <f t="shared" si="69"/>
        <v>0</v>
      </c>
      <c r="BA54" s="25">
        <f t="shared" si="69"/>
        <v>0</v>
      </c>
      <c r="BB54" s="25">
        <f t="shared" si="69"/>
        <v>0</v>
      </c>
      <c r="BC54" s="25">
        <f t="shared" si="69"/>
        <v>0</v>
      </c>
      <c r="BD54" s="25">
        <f t="shared" si="69"/>
        <v>0</v>
      </c>
      <c r="BE54" s="25">
        <f t="shared" si="69"/>
        <v>0</v>
      </c>
      <c r="BF54" s="25">
        <f t="shared" si="69"/>
        <v>0</v>
      </c>
      <c r="BG54" s="25">
        <f t="shared" si="69"/>
        <v>0</v>
      </c>
      <c r="BH54" s="25">
        <f t="shared" si="69"/>
        <v>0</v>
      </c>
      <c r="BI54" s="25">
        <f t="shared" si="69"/>
        <v>0</v>
      </c>
      <c r="BJ54" s="25">
        <f t="shared" si="69"/>
        <v>0</v>
      </c>
      <c r="BK54" s="25">
        <f t="shared" si="69"/>
        <v>0</v>
      </c>
    </row>
  </sheetData>
  <mergeCells count="1">
    <mergeCell ref="I2:N3"/>
  </mergeCells>
  <pageMargins left="0.7" right="0.7" top="0.75" bottom="0.75" header="0.3" footer="0.3"/>
  <pageSetup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Ontario Power Generation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 Tully</dc:creator>
  <cp:lastModifiedBy>JQJ</cp:lastModifiedBy>
  <dcterms:created xsi:type="dcterms:W3CDTF">2017-04-24T19:41:54Z</dcterms:created>
  <dcterms:modified xsi:type="dcterms:W3CDTF">2017-04-25T17:56:41Z</dcterms:modified>
</cp:coreProperties>
</file>